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6" i="1" l="1"/>
  <c r="I66" i="1"/>
  <c r="I72" i="1"/>
  <c r="I71" i="1" s="1"/>
  <c r="H72" i="1"/>
  <c r="H71" i="1" s="1"/>
  <c r="G72" i="1"/>
  <c r="G71" i="1" s="1"/>
  <c r="G68" i="1"/>
  <c r="G66" i="1"/>
  <c r="G65" i="1" s="1"/>
  <c r="I65" i="1"/>
  <c r="H65" i="1"/>
  <c r="H44" i="1" l="1"/>
  <c r="I44" i="1"/>
  <c r="G44" i="1"/>
  <c r="H142" i="1" l="1"/>
  <c r="H141" i="1" s="1"/>
  <c r="I142" i="1"/>
  <c r="I141" i="1" s="1"/>
  <c r="H56" i="1"/>
  <c r="H55" i="1" s="1"/>
  <c r="I56" i="1"/>
  <c r="I55" i="1" s="1"/>
  <c r="H59" i="1"/>
  <c r="H58" i="1" s="1"/>
  <c r="I59" i="1"/>
  <c r="I58" i="1" s="1"/>
  <c r="G142" i="1"/>
  <c r="G141" i="1" s="1"/>
  <c r="I139" i="1"/>
  <c r="I138" i="1" s="1"/>
  <c r="H139" i="1"/>
  <c r="H138" i="1" s="1"/>
  <c r="G139" i="1"/>
  <c r="G138" i="1" s="1"/>
  <c r="I132" i="1"/>
  <c r="I131" i="1" s="1"/>
  <c r="I130" i="1" s="1"/>
  <c r="I129" i="1" s="1"/>
  <c r="H132" i="1"/>
  <c r="G132" i="1"/>
  <c r="G131" i="1" s="1"/>
  <c r="G130" i="1" s="1"/>
  <c r="G129" i="1" s="1"/>
  <c r="H131" i="1"/>
  <c r="H130" i="1" s="1"/>
  <c r="H129" i="1" s="1"/>
  <c r="I127" i="1"/>
  <c r="I126" i="1" s="1"/>
  <c r="H127" i="1"/>
  <c r="G127" i="1"/>
  <c r="G126" i="1" s="1"/>
  <c r="H126" i="1"/>
  <c r="I124" i="1"/>
  <c r="I123" i="1" s="1"/>
  <c r="I122" i="1" s="1"/>
  <c r="I121" i="1" s="1"/>
  <c r="I120" i="1" s="1"/>
  <c r="I119" i="1" s="1"/>
  <c r="H124" i="1"/>
  <c r="H123" i="1" s="1"/>
  <c r="H122" i="1" s="1"/>
  <c r="H121" i="1" s="1"/>
  <c r="H120" i="1" s="1"/>
  <c r="H119" i="1" s="1"/>
  <c r="G124" i="1"/>
  <c r="G123" i="1" s="1"/>
  <c r="G122" i="1" s="1"/>
  <c r="G121" i="1" s="1"/>
  <c r="G120" i="1" s="1"/>
  <c r="G119" i="1" s="1"/>
  <c r="I117" i="1"/>
  <c r="I116" i="1" s="1"/>
  <c r="H117" i="1"/>
  <c r="G116" i="1"/>
  <c r="H116" i="1"/>
  <c r="I114" i="1"/>
  <c r="I113" i="1" s="1"/>
  <c r="I112" i="1" s="1"/>
  <c r="I111" i="1" s="1"/>
  <c r="I110" i="1" s="1"/>
  <c r="I109" i="1" s="1"/>
  <c r="H114" i="1"/>
  <c r="G113" i="1"/>
  <c r="G112" i="1" s="1"/>
  <c r="H113" i="1"/>
  <c r="H112" i="1" s="1"/>
  <c r="H111" i="1" s="1"/>
  <c r="H110" i="1" s="1"/>
  <c r="H109" i="1" s="1"/>
  <c r="I107" i="1"/>
  <c r="I106" i="1" s="1"/>
  <c r="H107" i="1"/>
  <c r="G107" i="1"/>
  <c r="G106" i="1" s="1"/>
  <c r="G96" i="1" s="1"/>
  <c r="H106" i="1"/>
  <c r="G104" i="1"/>
  <c r="G103" i="1" s="1"/>
  <c r="I101" i="1"/>
  <c r="I100" i="1" s="1"/>
  <c r="H101" i="1"/>
  <c r="G101" i="1"/>
  <c r="G100" i="1" s="1"/>
  <c r="H100" i="1"/>
  <c r="I98" i="1"/>
  <c r="I97" i="1" s="1"/>
  <c r="H98" i="1"/>
  <c r="H97" i="1" s="1"/>
  <c r="G98" i="1"/>
  <c r="G97" i="1" s="1"/>
  <c r="I92" i="1"/>
  <c r="I91" i="1" s="1"/>
  <c r="H92" i="1"/>
  <c r="H91" i="1" s="1"/>
  <c r="G92" i="1"/>
  <c r="G91" i="1" s="1"/>
  <c r="G90" i="1"/>
  <c r="G89" i="1" s="1"/>
  <c r="G88" i="1" s="1"/>
  <c r="G85" i="1"/>
  <c r="G84" i="1" s="1"/>
  <c r="G83" i="1" s="1"/>
  <c r="H81" i="1"/>
  <c r="G81" i="1"/>
  <c r="H80" i="1"/>
  <c r="G80" i="1"/>
  <c r="H78" i="1"/>
  <c r="H77" i="1" s="1"/>
  <c r="G78" i="1"/>
  <c r="G77" i="1" s="1"/>
  <c r="I75" i="1"/>
  <c r="H75" i="1"/>
  <c r="G75" i="1"/>
  <c r="G59" i="1"/>
  <c r="G58" i="1" s="1"/>
  <c r="G56" i="1"/>
  <c r="G55" i="1" s="1"/>
  <c r="I51" i="1"/>
  <c r="I50" i="1" s="1"/>
  <c r="I49" i="1" s="1"/>
  <c r="I48" i="1" s="1"/>
  <c r="I46" i="1"/>
  <c r="I43" i="1" s="1"/>
  <c r="I42" i="1" s="1"/>
  <c r="I41" i="1" s="1"/>
  <c r="I40" i="1" s="1"/>
  <c r="H46" i="1"/>
  <c r="G46" i="1"/>
  <c r="I38" i="1"/>
  <c r="I37" i="1" s="1"/>
  <c r="I36" i="1" s="1"/>
  <c r="I35" i="1" s="1"/>
  <c r="H38" i="1"/>
  <c r="G38" i="1"/>
  <c r="G37" i="1" s="1"/>
  <c r="G36" i="1" s="1"/>
  <c r="G35" i="1" s="1"/>
  <c r="H37" i="1"/>
  <c r="H36" i="1" s="1"/>
  <c r="H35" i="1" s="1"/>
  <c r="I32" i="1"/>
  <c r="H32" i="1"/>
  <c r="G32" i="1"/>
  <c r="I31" i="1"/>
  <c r="I30" i="1" s="1"/>
  <c r="H31" i="1"/>
  <c r="H30" i="1" s="1"/>
  <c r="G31" i="1"/>
  <c r="G30" i="1" s="1"/>
  <c r="I28" i="1"/>
  <c r="H28" i="1"/>
  <c r="G28" i="1"/>
  <c r="I26" i="1"/>
  <c r="H26" i="1"/>
  <c r="G26" i="1"/>
  <c r="I24" i="1"/>
  <c r="H24" i="1"/>
  <c r="G24" i="1"/>
  <c r="I18" i="1"/>
  <c r="I17" i="1" s="1"/>
  <c r="H18" i="1"/>
  <c r="H16" i="1" s="1"/>
  <c r="G18" i="1"/>
  <c r="G17" i="1" s="1"/>
  <c r="G64" i="1" l="1"/>
  <c r="G63" i="1" s="1"/>
  <c r="G62" i="1" s="1"/>
  <c r="G61" i="1" s="1"/>
  <c r="H74" i="1"/>
  <c r="H64" i="1"/>
  <c r="H63" i="1" s="1"/>
  <c r="H62" i="1" s="1"/>
  <c r="H61" i="1" s="1"/>
  <c r="I74" i="1"/>
  <c r="I64" i="1"/>
  <c r="I63" i="1" s="1"/>
  <c r="I62" i="1" s="1"/>
  <c r="I61" i="1" s="1"/>
  <c r="I96" i="1"/>
  <c r="I137" i="1"/>
  <c r="I136" i="1" s="1"/>
  <c r="I135" i="1" s="1"/>
  <c r="I134" i="1" s="1"/>
  <c r="H137" i="1"/>
  <c r="H136" i="1" s="1"/>
  <c r="H135" i="1" s="1"/>
  <c r="H134" i="1" s="1"/>
  <c r="G95" i="1"/>
  <c r="G94" i="1" s="1"/>
  <c r="G87" i="1" s="1"/>
  <c r="H96" i="1"/>
  <c r="H95" i="1" s="1"/>
  <c r="H94" i="1" s="1"/>
  <c r="G111" i="1"/>
  <c r="G110" i="1" s="1"/>
  <c r="G109" i="1" s="1"/>
  <c r="I15" i="1"/>
  <c r="I14" i="1" s="1"/>
  <c r="H17" i="1"/>
  <c r="H15" i="1"/>
  <c r="H14" i="1" s="1"/>
  <c r="H43" i="1"/>
  <c r="H42" i="1" s="1"/>
  <c r="H41" i="1" s="1"/>
  <c r="H40" i="1" s="1"/>
  <c r="G74" i="1"/>
  <c r="H51" i="1"/>
  <c r="H50" i="1" s="1"/>
  <c r="H49" i="1" s="1"/>
  <c r="H48" i="1" s="1"/>
  <c r="G137" i="1"/>
  <c r="G136" i="1" s="1"/>
  <c r="G135" i="1" s="1"/>
  <c r="G134" i="1" s="1"/>
  <c r="G16" i="1"/>
  <c r="G23" i="1"/>
  <c r="G21" i="1" s="1"/>
  <c r="G20" i="1" s="1"/>
  <c r="I23" i="1"/>
  <c r="I22" i="1" s="1"/>
  <c r="G43" i="1"/>
  <c r="G42" i="1" s="1"/>
  <c r="G41" i="1" s="1"/>
  <c r="G40" i="1" s="1"/>
  <c r="I90" i="1"/>
  <c r="I89" i="1" s="1"/>
  <c r="I88" i="1" s="1"/>
  <c r="H90" i="1"/>
  <c r="H89" i="1" s="1"/>
  <c r="H88" i="1" s="1"/>
  <c r="H23" i="1"/>
  <c r="H22" i="1" s="1"/>
  <c r="I16" i="1"/>
  <c r="G15" i="1"/>
  <c r="G14" i="1" s="1"/>
  <c r="G51" i="1"/>
  <c r="G50" i="1" s="1"/>
  <c r="G49" i="1" s="1"/>
  <c r="G48" i="1" s="1"/>
  <c r="I95" i="1"/>
  <c r="I94" i="1" s="1"/>
  <c r="I87" i="1" l="1"/>
  <c r="I21" i="1"/>
  <c r="I20" i="1" s="1"/>
  <c r="I13" i="1" s="1"/>
  <c r="H87" i="1"/>
  <c r="G22" i="1"/>
  <c r="G13" i="1"/>
  <c r="G145" i="1" s="1"/>
  <c r="H21" i="1"/>
  <c r="H20" i="1" s="1"/>
  <c r="H13" i="1" s="1"/>
  <c r="H145" i="1" l="1"/>
  <c r="I145" i="1"/>
</calcChain>
</file>

<file path=xl/sharedStrings.xml><?xml version="1.0" encoding="utf-8"?>
<sst xmlns="http://schemas.openxmlformats.org/spreadsheetml/2006/main" count="734" uniqueCount="293">
  <si>
    <t xml:space="preserve">Ведомственная структура расходов  бюджета Ильинского сельсовета 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</si>
  <si>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</si>
  <si>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</si>
  <si>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</si>
  <si>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</si>
  <si>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</si>
  <si>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</si>
  <si>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1</t>
  </si>
  <si>
    <t>2</t>
  </si>
  <si>
    <t>3</t>
  </si>
  <si>
    <t>4</t>
  </si>
  <si>
    <t>5</t>
  </si>
  <si>
    <t>6</t>
  </si>
  <si>
    <t>ОБЩЕГОСУДАРСТВЕННЫЕ ВОПРОСЫ</t>
  </si>
  <si>
    <t>807</t>
  </si>
  <si>
    <t>0100</t>
  </si>
  <si>
    <t/>
  </si>
  <si>
    <t>Функционирование высшего должностного лица субъекта Российской  Федерации и муниципального образования</t>
  </si>
  <si>
    <t>0102</t>
  </si>
  <si>
    <t xml:space="preserve">Непрограммные расходы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</si>
  <si>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</si>
  <si>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</si>
  <si>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</si>
  <si>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</si>
  <si>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</si>
  <si>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</si>
  <si>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7</t>
  </si>
  <si>
    <t>8</t>
  </si>
  <si>
    <t>9</t>
  </si>
  <si>
    <t>10</t>
  </si>
  <si>
    <t>11</t>
  </si>
  <si>
    <t>Закупка товаров, работ и услуг для государственных (муниципальных) нужд</t>
  </si>
  <si>
    <t>200</t>
  </si>
  <si>
    <t>12</t>
  </si>
  <si>
    <t>Иные закупки товаров, работ и услуг для обеспечения государственных (муниципальных) нужд</t>
  </si>
  <si>
    <t>240</t>
  </si>
  <si>
    <t>13</t>
  </si>
  <si>
    <t>Резервные фонды</t>
  </si>
  <si>
    <t>0111</t>
  </si>
  <si>
    <t>14</t>
  </si>
  <si>
    <t>16</t>
  </si>
  <si>
    <t>Иные бюджетные ассигнования</t>
  </si>
  <si>
    <t>800</t>
  </si>
  <si>
    <t>17</t>
  </si>
  <si>
    <t>Резервные средства</t>
  </si>
  <si>
    <t>870</t>
  </si>
  <si>
    <t>18</t>
  </si>
  <si>
    <t>Другие общегосударственные вопросы</t>
  </si>
  <si>
    <t>0113</t>
  </si>
  <si>
    <t>19</t>
  </si>
  <si>
    <t>20</t>
  </si>
  <si>
    <t xml:space="preserve"> Создание и обеспечение деятельности административных комиссий</t>
  </si>
  <si>
    <t>22</t>
  </si>
  <si>
    <t>23</t>
  </si>
  <si>
    <t>НАЦИОНАЛЬНАЯ ОБОРОНА</t>
  </si>
  <si>
    <t>0200</t>
  </si>
  <si>
    <t>24</t>
  </si>
  <si>
    <t>Мобилизационная и вневойсковая подготовка</t>
  </si>
  <si>
    <t>0203</t>
  </si>
  <si>
    <t>25</t>
  </si>
  <si>
    <t>26</t>
  </si>
  <si>
    <t>27</t>
  </si>
  <si>
    <t>28</t>
  </si>
  <si>
    <t>29</t>
  </si>
  <si>
    <t>30</t>
  </si>
  <si>
    <t>31</t>
  </si>
  <si>
    <t>НАЦИОНАЛЬНАЯ БЕЗОПАСНОСТЬ И ПРАВООХРАНИТЕЛЬНАЯ ДЕЯТЕЛЬНОСТЬ</t>
  </si>
  <si>
    <t>0300</t>
  </si>
  <si>
    <t>32</t>
  </si>
  <si>
    <t>33</t>
  </si>
  <si>
    <t>37</t>
  </si>
  <si>
    <t>38</t>
  </si>
  <si>
    <t>0310</t>
  </si>
  <si>
    <t>39</t>
  </si>
  <si>
    <t>40</t>
  </si>
  <si>
    <t>44</t>
  </si>
  <si>
    <t>НАЦИОНАЛЬНАЯ ЭКОНОМИКА</t>
  </si>
  <si>
    <t>0400</t>
  </si>
  <si>
    <t>45</t>
  </si>
  <si>
    <t>Дорожное хозяйство (дорожные фонды)</t>
  </si>
  <si>
    <t>0409</t>
  </si>
  <si>
    <t>46</t>
  </si>
  <si>
    <t>47</t>
  </si>
  <si>
    <t>48</t>
  </si>
  <si>
    <t>49</t>
  </si>
  <si>
    <t>50</t>
  </si>
  <si>
    <t>51</t>
  </si>
  <si>
    <t>0500</t>
  </si>
  <si>
    <t>52</t>
  </si>
  <si>
    <t>КОММУНАЛЬНОЕ ХОЗЯЙСТВО</t>
  </si>
  <si>
    <t>0502</t>
  </si>
  <si>
    <t>53</t>
  </si>
  <si>
    <t>54</t>
  </si>
  <si>
    <t>55</t>
  </si>
  <si>
    <t>56</t>
  </si>
  <si>
    <t>57</t>
  </si>
  <si>
    <t>Благоустройство</t>
  </si>
  <si>
    <t>0503</t>
  </si>
  <si>
    <t>64</t>
  </si>
  <si>
    <t>КУЛЬТУРА, КИНЕМАТОГРАФИЯ</t>
  </si>
  <si>
    <t>0800</t>
  </si>
  <si>
    <t>65</t>
  </si>
  <si>
    <t>Культура</t>
  </si>
  <si>
    <t>0801</t>
  </si>
  <si>
    <t>66</t>
  </si>
  <si>
    <t>67</t>
  </si>
  <si>
    <t>68</t>
  </si>
  <si>
    <t>69</t>
  </si>
  <si>
    <t>70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</si>
  <si>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</si>
  <si>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</si>
  <si>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</si>
  <si>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</si>
  <si>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</si>
  <si>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</si>
  <si>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</si>
  <si>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</si>
  <si>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</si>
  <si>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1100</t>
  </si>
  <si>
    <t>89</t>
  </si>
  <si>
    <t>Всего расходов</t>
  </si>
  <si>
    <t>90</t>
  </si>
  <si>
    <t>91</t>
  </si>
  <si>
    <t>92</t>
  </si>
  <si>
    <t>8900000000</t>
  </si>
  <si>
    <t>8910090020</t>
  </si>
  <si>
    <t>8920090040</t>
  </si>
  <si>
    <t>8930090060</t>
  </si>
  <si>
    <t>8940075140</t>
  </si>
  <si>
    <t>8950051180</t>
  </si>
  <si>
    <t>0200000000</t>
  </si>
  <si>
    <t>0220000000</t>
  </si>
  <si>
    <t>0210000000</t>
  </si>
  <si>
    <t>0210095010</t>
  </si>
  <si>
    <t>0230000000</t>
  </si>
  <si>
    <t>0230097010</t>
  </si>
  <si>
    <t>0210095030</t>
  </si>
  <si>
    <t>0100000000</t>
  </si>
  <si>
    <t>0110000000</t>
  </si>
  <si>
    <t>0130000000</t>
  </si>
  <si>
    <t>93</t>
  </si>
  <si>
    <t>Осуществление первичного воинского учета на территориях, где отсутствуют военные комиссариаты по Ильинскому сельсовету в рамках непрограммных расходов отдельных органов исполнительной власти</t>
  </si>
  <si>
    <t xml:space="preserve">Подпрограмма "Благоустройство территории  и улучшение технического состояния дорог Ильинского сельсовета" </t>
  </si>
  <si>
    <t>Муниципальная программа  "Развитие культуры и спорта на территории муниципального образования Ильинский сельсовет"</t>
  </si>
  <si>
    <t xml:space="preserve">Подпрограмма "Развитие системы водоснабжения на территории    Ильинского сельсовета" </t>
  </si>
  <si>
    <t xml:space="preserve">Муниципальная программа "Развитие жилищно-коммунального хозяйства, обеспечение комфортных и безопасных условий жизни на территории Ильинского сельсовета"   </t>
  </si>
  <si>
    <t>Подпрограмма "Обеспечение пожарной безопасности территории, профилактика терроризма, экстремизма и чрезвычайных ситуаций"</t>
  </si>
  <si>
    <t xml:space="preserve">Муниципальная программа "Развитие жилищно-коммунального хозяйства, обеспечение комфортных и безопасных условий жизни на территории Ильинского сельсовета"  </t>
  </si>
  <si>
    <t xml:space="preserve">Муниципальная программа "Развитие жилищно-коммунального хозяйства, обеспечение комфортных и безопасных условий жизни на территории Ильинский сельсовет" </t>
  </si>
  <si>
    <t>Подпрограмма "Развитие культуры села"</t>
  </si>
  <si>
    <t>94</t>
  </si>
  <si>
    <t>95</t>
  </si>
  <si>
    <t>96</t>
  </si>
  <si>
    <t>ЖИЛИЩНО-КОММУНАЛЬНОЕ ХОЗЯЙСТВО</t>
  </si>
  <si>
    <t xml:space="preserve">                                    к проекту решения №00-00р от 00.12.2017г.</t>
  </si>
  <si>
    <t>Условно утвержденные расходы</t>
  </si>
  <si>
    <t>0210081050</t>
  </si>
  <si>
    <t xml:space="preserve">Администрация Ильинского сельсовета Ужурского района Красноярского края </t>
  </si>
  <si>
    <t>0130092030</t>
  </si>
  <si>
    <t>Функционирование главы муниципального образования</t>
  </si>
  <si>
    <t>8910000000</t>
  </si>
  <si>
    <t>Руководство и управление в сфере установленных функций органов местного самоуправления</t>
  </si>
  <si>
    <t>Функционирование местных администраций</t>
  </si>
  <si>
    <t>8920000000</t>
  </si>
  <si>
    <t xml:space="preserve">Резервные фонды местных администраций </t>
  </si>
  <si>
    <t>8930000000</t>
  </si>
  <si>
    <t>Прочие расходы по клубам в рамках подпрограммы "Развитие культуры села" муниципальной программы  "Развитие культуры и спорта  на территории муниципального образования Ильинский сельсовет"</t>
  </si>
  <si>
    <t>8960090070</t>
  </si>
  <si>
    <t>15</t>
  </si>
  <si>
    <t>21</t>
  </si>
  <si>
    <t>0110091180</t>
  </si>
  <si>
    <t>Уплата налогов, сборов и иных платежей</t>
  </si>
  <si>
    <t>97</t>
  </si>
  <si>
    <t>98</t>
  </si>
  <si>
    <t>99</t>
  </si>
  <si>
    <t xml:space="preserve">Улучшение технического состояния дорог Ильинского сельсовета  в рамках подпрограммы "Благоустройство территории  и улучшение технического состояния дорог Ильинского сельсовета" муниципальной программы «Развитие жилищно-коммунального хозяйства, обеспечение комфортных и безопасных условий жизни на территории Ильинскоий сельсовет"  </t>
  </si>
  <si>
    <t xml:space="preserve">Обеспечение деятельности системы водоснабжения"  в рамках подпрограммы "Развитие системы водоснабжения на территории    Ильинского сельсовета"  муниципальной программы "Развитие жилищно-коммунального хозяйства, обеспечение комфортных и безопасных условий жизни на территории Ильинского сельсовета"  </t>
  </si>
  <si>
    <t xml:space="preserve">Муниципальная программа "Развитие жилищно-коммунального хозяйства, обеспечение комфортных и безопасных условий жизни на территории Ильинского сельсовета" </t>
  </si>
  <si>
    <t xml:space="preserve">Подпрограмма "Благоустройство территории и улучшение технического состояния дорог  Ильинского сельсовета" </t>
  </si>
  <si>
    <t xml:space="preserve">Освещение улиц и дорог в населенных пунктах поселения в рамках подпрограммы "Благоустройство территории и улучшение технического состояния дорог  Ильинского сельсовета" муниципальной программы "Развитие жилищно-коммунального хозяйства, обеспечение комфортных и безопасных условий жизни на территории Ильинского сельсовета"  </t>
  </si>
  <si>
    <t>Физическая культура</t>
  </si>
  <si>
    <t>1101</t>
  </si>
  <si>
    <t xml:space="preserve">                    (тыс. рублей)</t>
  </si>
  <si>
    <t>34</t>
  </si>
  <si>
    <t>35</t>
  </si>
  <si>
    <t>36</t>
  </si>
  <si>
    <t>58</t>
  </si>
  <si>
    <t>59</t>
  </si>
  <si>
    <t>60</t>
  </si>
  <si>
    <t>61</t>
  </si>
  <si>
    <t>62</t>
  </si>
  <si>
    <t>63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</si>
  <si>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</si>
  <si>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</si>
  <si>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</si>
  <si>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</si>
  <si>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</si>
  <si>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</si>
  <si>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</si>
  <si>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</si>
  <si>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</si>
  <si>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</si>
  <si>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</si>
  <si>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</si>
  <si>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 xml:space="preserve">Обеспечение первичных мер пожарной безопасности  в рамках подпрограммы "Обеспечение пожарной безопасности территории, профилактика терроризма, экстремизма и чрезвычайных ситуаций" муниципальной программы "Развитие жилищно-коммунального хозяйства, обеспечение комфортных и безопасных условий жизни на территории Ильинского сельсовета"  </t>
  </si>
  <si>
    <t xml:space="preserve">Софинансирование на обеспечение первичных мер пожарной безопасности  в рамках подпрограммы "Обеспечение пожарной безопасности территории, профилактика терроризма, экстремизма и чрезвычайных ситуаций" муниципальной программы "Развитие жилищно-коммунального хозяйства, обеспечение комфортных и безопасных условий жизни на территории Ильинского сельсовета"  </t>
  </si>
  <si>
    <t>02200S4120</t>
  </si>
  <si>
    <t>Другие вопросы в области национальной экономики</t>
  </si>
  <si>
    <t>0412</t>
  </si>
  <si>
    <t>Проведение работ по уничтожению дикорастущей конопли в рамках подпрограммы «Благоустройство территории и улучшение технического состояния дорог Ильинского сельсовета » муниципальной программы «Развитие жилищно-коммунального хозяйства, обеспечение комфортных и безопасных условий жизни на территории Ильинского сельсовета »</t>
  </si>
  <si>
    <t>0210089110</t>
  </si>
  <si>
    <t>Обеспечение освещением территорий сельских поселений в рамках подпрограммы "Благоустройство территории и улучшение технического состояния дорог Ильинского сельсовета " муниципальной программы "Развитие жилищно- коммунального хозяйства, обеспечение комфортных и безопасных условий жизни на территории Ильинского сельсовета "</t>
  </si>
  <si>
    <t>0210081150</t>
  </si>
  <si>
    <t>Благоустройство территории Ильинского сельсовета в рамках подпрограммы "Благоустройство территории и улучшение технического состояния дорог Ильинского сельсовета " муниципальной программы "Развитие жилищно- коммунального хозяйства, обеспечение комфортных и безопасных условий жизни на территории Ильинского сельсовета "</t>
  </si>
  <si>
    <t>101</t>
  </si>
  <si>
    <t>ОХРАНА ОКРУЖАЮЩЕЙ СРЕДЫ</t>
  </si>
  <si>
    <t>0600</t>
  </si>
  <si>
    <t>102</t>
  </si>
  <si>
    <t>Другие вопросы в области охраны окружающей среды</t>
  </si>
  <si>
    <t>0605</t>
  </si>
  <si>
    <t>103</t>
  </si>
  <si>
    <t>104</t>
  </si>
  <si>
    <t>105</t>
  </si>
  <si>
    <t>Организация (строительство) мест (площадок) накопления отходов потребления и приобретение контейнерного оборудования в рамках подпрограммы "Благоустройство территории Ильинского сельсовета " муниципальной программы "Развитие жилищно- коммунального хозяйства, обеспечение комфортных и безопасных условий жизни на территории Ильинского сельсовета "</t>
  </si>
  <si>
    <t>0210074630</t>
  </si>
  <si>
    <t>106</t>
  </si>
  <si>
    <t>107</t>
  </si>
  <si>
    <t>108</t>
  </si>
  <si>
    <t>Софинансирование на организацию (строительство) мест (площадок) накопления отходов потребления и приобретение контейнерного оборудования в рамках подпрограммы "Благоустройство территории Ильинского сельсовета " муниципальной программы "Развитие жилищно- коммунального хозяйства, обеспечение комфортных и безопасных условий жизни на территории Ильинского сельсовета "</t>
  </si>
  <si>
    <t>02100S4630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</si>
  <si>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</si>
  <si>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</si>
  <si>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</si>
  <si>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</si>
  <si>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</si>
  <si>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</si>
  <si>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</si>
  <si>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</si>
  <si>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</si>
  <si>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</si>
  <si>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Осуществление переданных полномочий по сельским клубам в рамках подпрограммы «Развитие культуры села» муниципальной программы «Развитие культуры и спорта на территории муниципального образования Ильинский сельсовет»</t>
  </si>
  <si>
    <t>0110092020</t>
  </si>
  <si>
    <t>119</t>
  </si>
  <si>
    <t>Межбюджетные трансферты</t>
  </si>
  <si>
    <t>500</t>
  </si>
  <si>
    <t>Иные межбюджетные трансферты</t>
  </si>
  <si>
    <t>540</t>
  </si>
  <si>
    <t>121</t>
  </si>
  <si>
    <t>122</t>
  </si>
  <si>
    <t>125</t>
  </si>
  <si>
    <t>126</t>
  </si>
  <si>
    <t xml:space="preserve">Подпрограмма " Развитие физической культуры и спорта"   </t>
  </si>
  <si>
    <t>Проведение физкультурно-спортивных мероприятий в рамках подпрограммы «Развитие физической культуры и спорта в сельском поселении Ильинка " муниципальной программы «Развитие культуры и спорта на территории муниципального образования Ильинский сельсовет"</t>
  </si>
  <si>
    <t>0130091180</t>
  </si>
  <si>
    <t>Осуществление переданных полномочий по физической культуре в рамках подпрограммы "Развитие физической культуры и спорта "    муниципальной программы  "Развитие культуры и спорта на территории муниципального образования Ильинский сельсовет"</t>
  </si>
  <si>
    <t>83</t>
  </si>
  <si>
    <t>84</t>
  </si>
  <si>
    <t>85</t>
  </si>
  <si>
    <t>86</t>
  </si>
  <si>
    <t>87</t>
  </si>
  <si>
    <t>88</t>
  </si>
  <si>
    <t>Сумма на          2023 год</t>
  </si>
  <si>
    <t>Защита населения и территории от чрезвычайных ситуаций природного и техногенного характера,  пожарная безопасность</t>
  </si>
  <si>
    <t xml:space="preserve">Безопасность дорожного движения в Ильинском сельсовете  в рамках подпрограммы "Благоустройство территории  и улучшение технического состояния дорог Ильинского сельсовета" муниципальной программы «Развитие жилищно-коммунального хозяйства, обеспечение комфортных и безопасных условий жизни на территории Ильинскоий сельсовет"  </t>
  </si>
  <si>
    <t>0210081080</t>
  </si>
  <si>
    <t>02100S1080</t>
  </si>
  <si>
    <t>Софинансирование на безопасность дорожного движения в Ильинском сельсовете в рамках подпрограммы «Благоустройство территории   и улучшение технического состояния дорог Ильинского сельсовета» муниципальной программы «Развитие жилищно-коммунального хозяйства, обеспечение комфортных и безопасных условий жизни на территории Ильинского сельсовета»</t>
  </si>
  <si>
    <t xml:space="preserve"> Содержание автомобильных дорог общего пользования местного значения за счет средств дорожного фонда Красноярского края в рамках- подпрограммы «Благоустройство территории  и улучшение технического состояния дорог Ильинского сельсовета» муниципальной программы «Развитие жилищно-коммунального хозяйства, обеспечение комфортных и безопасных условий жизни на территории Ильинского сельсовета»</t>
  </si>
  <si>
    <t>0210075080</t>
  </si>
  <si>
    <t>Софинансирование на  содержание автомобильных дорог общего пользования местного значения за счет средств дорожного фонда Красноярского края в рамках подпрограммы «Благоустройство территории   и улучшение технического состояния дорог Ильинского сельсовета» муниципальной программы «Развитие жилищно-коммунального хозяйства, обеспечение комфортных и безопасных условий жизни на территории Ильинского сельсовета»</t>
  </si>
  <si>
    <t>02100S5080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</si>
  <si>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 в рамках подпрограммы "Благоустройство территории  и улучшение технического состояния дорог Ильинского сельсовета" муниципальной программы "Развитие жилищно-коммунального хозяйства, обеспечение комфортных и безопасных условий жизни на территории Ильинскоий сельсовет"</t>
  </si>
  <si>
    <t>0210075090</t>
  </si>
  <si>
    <t>127</t>
  </si>
  <si>
    <t>128</t>
  </si>
  <si>
    <t>129</t>
  </si>
  <si>
    <t>130</t>
  </si>
  <si>
    <t>131</t>
  </si>
  <si>
    <t>132</t>
  </si>
  <si>
    <t>133</t>
  </si>
  <si>
    <t>850</t>
  </si>
  <si>
    <t xml:space="preserve">                                           Приложение 4                                                  </t>
  </si>
  <si>
    <t>Сумма на          2024 год</t>
  </si>
  <si>
    <t>на 2023 год и плановый период 2024-2025 годы</t>
  </si>
  <si>
    <t>Сумма на          2025 год</t>
  </si>
  <si>
    <t xml:space="preserve">                                                                        к   решению №24-68р от 09.12.2022 г.</t>
  </si>
  <si>
    <t>О бюджете Ильинского  сельсовета на 2023 год и плановый период 2024-2025 годов.</t>
  </si>
  <si>
    <t xml:space="preserve">Организация общественных работ в поселении и временного трудоустройства несовершеннолетних граждан в возрасте от 14 до 18 лет в свободное от учебы время в рамках подпрограммы "Благоустройство территории и улучшение технического состояния дорог  Ильинского сельсовета" муниципальной программы "Развитие жилищно-коммунального хозяйства, обеспечение комфортных и безопасных условий жизни на территории Ильинского сельсовета" </t>
  </si>
  <si>
    <t>41</t>
  </si>
  <si>
    <t>42</t>
  </si>
  <si>
    <t>43</t>
  </si>
  <si>
    <t>123</t>
  </si>
  <si>
    <t>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</si>
</sst>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?"/>
    <numFmt numFmtId="167" formatCode="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4" fillId="0" borderId="0" xfId="0" applyFont="1"/>
    <xf numFmtId="0" fontId="3" fillId="0" borderId="0" xfId="0" applyFont="1" applyFill="1"/>
    <xf numFmtId="165" fontId="4" fillId="0" borderId="0" xfId="0" applyNumberFormat="1" applyFont="1"/>
    <xf numFmtId="2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6" fontId="3" fillId="0" borderId="7" xfId="0" applyNumberFormat="1" applyFont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Alignment="1"/>
    <xf numFmtId="0" fontId="6" fillId="0" borderId="0" xfId="0" applyFont="1"/>
    <xf numFmtId="167" fontId="3" fillId="0" borderId="8" xfId="0" applyNumberFormat="1" applyFont="1" applyBorder="1" applyAlignment="1" applyProtection="1">
      <alignment horizontal="left" vertical="center" wrapText="1"/>
      <protection locked="0"/>
    </xf>
    <xf numFmtId="167" fontId="3" fillId="0" borderId="9" xfId="0" applyNumberFormat="1" applyFont="1" applyBorder="1" applyAlignment="1" applyProtection="1">
      <alignment horizontal="left" vertical="center" wrapText="1"/>
      <protection locked="0"/>
    </xf>
    <xf numFmtId="166" fontId="3" fillId="0" borderId="1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1" fillId="0" borderId="0" xfId="0" applyNumberFormat="1" applyFont="1" applyFill="1"/>
    <xf numFmtId="0" fontId="4" fillId="0" borderId="0" xfId="0" applyFont="1" applyAlignment="1">
      <alignment wrapText="1"/>
    </xf>
    <xf numFmtId="0" fontId="3" fillId="0" borderId="5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tabSelected="1" topLeftCell="A126" zoomScale="85" zoomScaleNormal="85" workbookViewId="0">
      <selection activeCell="N137" sqref="N137"/>
    </sheetView>
  </sheetViews>
  <sheetFormatPr defaultRowHeight="15.75" x14ac:dyDescent="0.25"/>
  <cols>
    <col min="1" max="1" width="4.7109375" style="30" customWidth="1"/>
    <col min="2" max="2" width="43.140625" style="30" customWidth="1"/>
    <col min="3" max="3" width="5.7109375" style="30" customWidth="1"/>
    <col min="4" max="4" width="6.140625" style="30" customWidth="1"/>
    <col min="5" max="5" width="12.85546875" style="30" customWidth="1"/>
    <col min="6" max="6" width="6.42578125" style="30" customWidth="1"/>
    <col min="7" max="7" width="10.7109375" style="30" customWidth="1"/>
    <col min="8" max="8" width="8.7109375" style="30" customWidth="1"/>
    <col min="9" max="9" width="13.28515625" style="30" customWidth="1"/>
    <col min="10" max="14" width="9.140625" style="3"/>
    <col min="15" max="15" width="33.85546875" style="3" customWidth="1"/>
    <col min="16" max="16384" width="9.140625" style="3"/>
  </cols>
  <sheetData>
    <row r="1" spans="1:12" x14ac:dyDescent="0.25">
      <c r="A1" s="8"/>
      <c r="B1" s="9"/>
      <c r="C1" s="10"/>
      <c r="D1" s="10"/>
      <c r="E1" s="39"/>
      <c r="F1" s="39"/>
      <c r="G1" s="39"/>
      <c r="H1" s="39"/>
      <c r="I1" s="39"/>
    </row>
    <row r="2" spans="1:12" ht="18" customHeight="1" x14ac:dyDescent="0.25">
      <c r="A2" s="8"/>
      <c r="B2" s="35"/>
      <c r="C2" s="1" t="s">
        <v>154</v>
      </c>
      <c r="D2" s="42" t="s">
        <v>281</v>
      </c>
      <c r="E2" s="42"/>
      <c r="F2" s="42"/>
      <c r="G2" s="42"/>
      <c r="H2" s="42"/>
      <c r="I2" s="42"/>
    </row>
    <row r="3" spans="1:12" ht="17.25" customHeight="1" x14ac:dyDescent="0.25">
      <c r="A3" s="29"/>
      <c r="B3" s="43" t="s">
        <v>285</v>
      </c>
      <c r="C3" s="43"/>
      <c r="D3" s="43"/>
      <c r="E3" s="43"/>
      <c r="F3" s="43"/>
      <c r="G3" s="43"/>
      <c r="H3" s="43"/>
      <c r="I3" s="43"/>
      <c r="J3" s="1"/>
    </row>
    <row r="4" spans="1:12" x14ac:dyDescent="0.25">
      <c r="A4" s="8"/>
      <c r="B4" s="44" t="s">
        <v>286</v>
      </c>
      <c r="C4" s="44"/>
      <c r="D4" s="44"/>
      <c r="E4" s="44"/>
      <c r="F4" s="44"/>
      <c r="G4" s="44"/>
      <c r="H4" s="44"/>
      <c r="I4" s="44"/>
    </row>
    <row r="5" spans="1:12" x14ac:dyDescent="0.25">
      <c r="A5" s="8"/>
      <c r="B5" s="10"/>
      <c r="C5" s="10"/>
      <c r="D5" s="10"/>
      <c r="E5" s="10"/>
      <c r="F5" s="10"/>
      <c r="G5" s="10"/>
      <c r="H5" s="4"/>
      <c r="I5" s="4"/>
    </row>
    <row r="6" spans="1:12" x14ac:dyDescent="0.25">
      <c r="A6" s="2" t="s">
        <v>0</v>
      </c>
      <c r="B6" s="2"/>
      <c r="C6" s="2"/>
      <c r="D6" s="2"/>
      <c r="E6" s="2"/>
      <c r="F6" s="2"/>
      <c r="G6" s="2"/>
      <c r="H6" s="2"/>
      <c r="I6" s="2"/>
    </row>
    <row r="7" spans="1:12" x14ac:dyDescent="0.25">
      <c r="A7" s="40" t="s">
        <v>283</v>
      </c>
      <c r="B7" s="40"/>
      <c r="C7" s="40"/>
      <c r="D7" s="40"/>
      <c r="E7" s="40"/>
      <c r="F7" s="40"/>
      <c r="G7" s="2"/>
      <c r="H7" s="2"/>
      <c r="I7" s="2"/>
    </row>
    <row r="8" spans="1:12" x14ac:dyDescent="0.25">
      <c r="A8" s="7"/>
      <c r="B8" s="28"/>
      <c r="C8" s="28"/>
      <c r="D8" s="28"/>
      <c r="E8" s="28"/>
      <c r="F8" s="28"/>
      <c r="G8" s="28"/>
      <c r="H8" s="4"/>
      <c r="I8" s="4"/>
    </row>
    <row r="9" spans="1:12" x14ac:dyDescent="0.25">
      <c r="A9" s="8"/>
      <c r="B9" s="9"/>
      <c r="C9" s="10"/>
      <c r="D9" s="10"/>
      <c r="E9" s="10"/>
      <c r="F9" s="11"/>
      <c r="G9" s="41" t="s">
        <v>182</v>
      </c>
      <c r="H9" s="41"/>
      <c r="I9" s="41"/>
    </row>
    <row r="10" spans="1:12" ht="63" x14ac:dyDescent="0.25">
      <c r="A10" s="12" t="s">
        <v>1</v>
      </c>
      <c r="B10" s="12" t="s">
        <v>2</v>
      </c>
      <c r="C10" s="13" t="s">
        <v>3</v>
      </c>
      <c r="D10" s="13" t="s">
        <v>4</v>
      </c>
      <c r="E10" s="13" t="s">
        <v>5</v>
      </c>
      <c r="F10" s="13" t="s">
        <v>6</v>
      </c>
      <c r="G10" s="14" t="s">
        <v>261</v>
      </c>
      <c r="H10" s="14" t="s">
        <v>282</v>
      </c>
      <c r="I10" s="14" t="s">
        <v>284</v>
      </c>
    </row>
    <row r="11" spans="1:12" x14ac:dyDescent="0.25">
      <c r="A11" s="15" t="s">
        <v>7</v>
      </c>
      <c r="B11" s="13" t="s">
        <v>8</v>
      </c>
      <c r="C11" s="16" t="s">
        <v>9</v>
      </c>
      <c r="D11" s="16" t="s">
        <v>10</v>
      </c>
      <c r="E11" s="16" t="s">
        <v>11</v>
      </c>
      <c r="F11" s="16" t="s">
        <v>12</v>
      </c>
      <c r="G11" s="16" t="s">
        <v>26</v>
      </c>
      <c r="H11" s="17">
        <v>8</v>
      </c>
      <c r="I11" s="17">
        <v>9</v>
      </c>
    </row>
    <row r="12" spans="1:12" ht="66.75" customHeight="1" x14ac:dyDescent="0.25">
      <c r="A12" s="15" t="s">
        <v>7</v>
      </c>
      <c r="B12" s="18" t="s">
        <v>157</v>
      </c>
      <c r="C12" s="19" t="s">
        <v>14</v>
      </c>
      <c r="D12" s="19"/>
      <c r="E12" s="19"/>
      <c r="F12" s="19"/>
      <c r="G12" s="20"/>
      <c r="H12" s="20"/>
      <c r="I12" s="20"/>
      <c r="J12" s="5"/>
      <c r="K12" s="5"/>
      <c r="L12" s="5"/>
    </row>
    <row r="13" spans="1:12" ht="32.25" customHeight="1" x14ac:dyDescent="0.25">
      <c r="A13" s="15" t="s">
        <v>8</v>
      </c>
      <c r="B13" s="21" t="s">
        <v>13</v>
      </c>
      <c r="C13" s="15" t="s">
        <v>14</v>
      </c>
      <c r="D13" s="15" t="s">
        <v>15</v>
      </c>
      <c r="E13" s="15" t="s">
        <v>16</v>
      </c>
      <c r="F13" s="15" t="s">
        <v>16</v>
      </c>
      <c r="G13" s="22">
        <f>G14+G20+G30+G35</f>
        <v>5918.2</v>
      </c>
      <c r="H13" s="22">
        <f t="shared" ref="H13:I13" si="0">H14+H20+H30+H35</f>
        <v>3501.5000000000005</v>
      </c>
      <c r="I13" s="22">
        <f t="shared" si="0"/>
        <v>3405.7000000000003</v>
      </c>
    </row>
    <row r="14" spans="1:12" ht="54" customHeight="1" x14ac:dyDescent="0.25">
      <c r="A14" s="15" t="s">
        <v>9</v>
      </c>
      <c r="B14" s="21" t="s">
        <v>17</v>
      </c>
      <c r="C14" s="15" t="s">
        <v>14</v>
      </c>
      <c r="D14" s="15" t="s">
        <v>18</v>
      </c>
      <c r="E14" s="15" t="s">
        <v>16</v>
      </c>
      <c r="F14" s="15" t="s">
        <v>16</v>
      </c>
      <c r="G14" s="22">
        <f>G15</f>
        <v>1020.7</v>
      </c>
      <c r="H14" s="22">
        <f t="shared" ref="H14:I14" si="1">H15</f>
        <v>1020.7</v>
      </c>
      <c r="I14" s="22">
        <f t="shared" si="1"/>
        <v>1020.7</v>
      </c>
    </row>
    <row r="15" spans="1:12" ht="37.5" customHeight="1" x14ac:dyDescent="0.25">
      <c r="A15" s="15" t="s">
        <v>10</v>
      </c>
      <c r="B15" s="21" t="s">
        <v>19</v>
      </c>
      <c r="C15" s="15" t="s">
        <v>14</v>
      </c>
      <c r="D15" s="15" t="s">
        <v>18</v>
      </c>
      <c r="E15" s="15" t="s">
        <v>124</v>
      </c>
      <c r="F15" s="15" t="s">
        <v>16</v>
      </c>
      <c r="G15" s="22">
        <f>G18</f>
        <v>1020.7</v>
      </c>
      <c r="H15" s="22">
        <f t="shared" ref="H15:I15" si="2">H18</f>
        <v>1020.7</v>
      </c>
      <c r="I15" s="22">
        <f t="shared" si="2"/>
        <v>1020.7</v>
      </c>
    </row>
    <row r="16" spans="1:12" ht="50.25" customHeight="1" x14ac:dyDescent="0.25">
      <c r="A16" s="15" t="s">
        <v>11</v>
      </c>
      <c r="B16" s="21" t="s">
        <v>159</v>
      </c>
      <c r="C16" s="15" t="s">
        <v>14</v>
      </c>
      <c r="D16" s="15" t="s">
        <v>18</v>
      </c>
      <c r="E16" s="15" t="s">
        <v>160</v>
      </c>
      <c r="F16" s="15"/>
      <c r="G16" s="22">
        <f>G18</f>
        <v>1020.7</v>
      </c>
      <c r="H16" s="22">
        <f t="shared" ref="H16:I16" si="3">H18</f>
        <v>1020.7</v>
      </c>
      <c r="I16" s="22">
        <f t="shared" si="3"/>
        <v>1020.7</v>
      </c>
    </row>
    <row r="17" spans="1:9" ht="59.25" customHeight="1" x14ac:dyDescent="0.25">
      <c r="A17" s="15" t="s">
        <v>12</v>
      </c>
      <c r="B17" s="21" t="s">
        <v>161</v>
      </c>
      <c r="C17" s="15" t="s">
        <v>14</v>
      </c>
      <c r="D17" s="15" t="s">
        <v>18</v>
      </c>
      <c r="E17" s="15" t="s">
        <v>125</v>
      </c>
      <c r="F17" s="15"/>
      <c r="G17" s="22">
        <f>G18</f>
        <v>1020.7</v>
      </c>
      <c r="H17" s="22">
        <f t="shared" ref="H17:I18" si="4">H18</f>
        <v>1020.7</v>
      </c>
      <c r="I17" s="22">
        <f t="shared" si="4"/>
        <v>1020.7</v>
      </c>
    </row>
    <row r="18" spans="1:9" ht="103.5" customHeight="1" x14ac:dyDescent="0.25">
      <c r="A18" s="15" t="s">
        <v>26</v>
      </c>
      <c r="B18" s="21" t="s">
        <v>20</v>
      </c>
      <c r="C18" s="15" t="s">
        <v>14</v>
      </c>
      <c r="D18" s="15" t="s">
        <v>18</v>
      </c>
      <c r="E18" s="15" t="s">
        <v>125</v>
      </c>
      <c r="F18" s="15" t="s">
        <v>21</v>
      </c>
      <c r="G18" s="22">
        <f>G19</f>
        <v>1020.7</v>
      </c>
      <c r="H18" s="22">
        <f t="shared" si="4"/>
        <v>1020.7</v>
      </c>
      <c r="I18" s="22">
        <f t="shared" si="4"/>
        <v>1020.7</v>
      </c>
    </row>
    <row r="19" spans="1:9" ht="41.25" customHeight="1" x14ac:dyDescent="0.25">
      <c r="A19" s="15" t="s">
        <v>27</v>
      </c>
      <c r="B19" s="21" t="s">
        <v>22</v>
      </c>
      <c r="C19" s="15" t="s">
        <v>14</v>
      </c>
      <c r="D19" s="15" t="s">
        <v>18</v>
      </c>
      <c r="E19" s="15" t="s">
        <v>125</v>
      </c>
      <c r="F19" s="15" t="s">
        <v>23</v>
      </c>
      <c r="G19" s="22">
        <v>1020.7</v>
      </c>
      <c r="H19" s="22">
        <v>1020.7</v>
      </c>
      <c r="I19" s="22">
        <v>1020.7</v>
      </c>
    </row>
    <row r="20" spans="1:9" ht="83.25" customHeight="1" x14ac:dyDescent="0.25">
      <c r="A20" s="15" t="s">
        <v>28</v>
      </c>
      <c r="B20" s="21" t="s">
        <v>24</v>
      </c>
      <c r="C20" s="15" t="s">
        <v>14</v>
      </c>
      <c r="D20" s="15" t="s">
        <v>25</v>
      </c>
      <c r="E20" s="15" t="s">
        <v>16</v>
      </c>
      <c r="F20" s="15" t="s">
        <v>16</v>
      </c>
      <c r="G20" s="22">
        <f>G21</f>
        <v>4890.1000000000004</v>
      </c>
      <c r="H20" s="22">
        <f t="shared" ref="H20:I20" si="5">H21</f>
        <v>2476.4</v>
      </c>
      <c r="I20" s="22">
        <f t="shared" si="5"/>
        <v>2380.6</v>
      </c>
    </row>
    <row r="21" spans="1:9" ht="31.5" customHeight="1" x14ac:dyDescent="0.25">
      <c r="A21" s="15" t="s">
        <v>29</v>
      </c>
      <c r="B21" s="21" t="s">
        <v>19</v>
      </c>
      <c r="C21" s="15" t="s">
        <v>14</v>
      </c>
      <c r="D21" s="15" t="s">
        <v>25</v>
      </c>
      <c r="E21" s="15" t="s">
        <v>124</v>
      </c>
      <c r="F21" s="15" t="s">
        <v>16</v>
      </c>
      <c r="G21" s="22">
        <f>G23</f>
        <v>4890.1000000000004</v>
      </c>
      <c r="H21" s="22">
        <f t="shared" ref="H21:I21" si="6">H23</f>
        <v>2476.4</v>
      </c>
      <c r="I21" s="22">
        <f t="shared" si="6"/>
        <v>2380.6</v>
      </c>
    </row>
    <row r="22" spans="1:9" ht="23.25" customHeight="1" x14ac:dyDescent="0.25">
      <c r="A22" s="15" t="s">
        <v>30</v>
      </c>
      <c r="B22" s="21" t="s">
        <v>162</v>
      </c>
      <c r="C22" s="15" t="s">
        <v>14</v>
      </c>
      <c r="D22" s="15" t="s">
        <v>25</v>
      </c>
      <c r="E22" s="15" t="s">
        <v>163</v>
      </c>
      <c r="F22" s="15"/>
      <c r="G22" s="22">
        <f>G23</f>
        <v>4890.1000000000004</v>
      </c>
      <c r="H22" s="22">
        <f t="shared" ref="H22:I22" si="7">H23</f>
        <v>2476.4</v>
      </c>
      <c r="I22" s="22">
        <f t="shared" si="7"/>
        <v>2380.6</v>
      </c>
    </row>
    <row r="23" spans="1:9" ht="54.75" customHeight="1" x14ac:dyDescent="0.25">
      <c r="A23" s="15" t="s">
        <v>33</v>
      </c>
      <c r="B23" s="21" t="s">
        <v>161</v>
      </c>
      <c r="C23" s="15" t="s">
        <v>14</v>
      </c>
      <c r="D23" s="15" t="s">
        <v>25</v>
      </c>
      <c r="E23" s="15" t="s">
        <v>126</v>
      </c>
      <c r="F23" s="15" t="s">
        <v>16</v>
      </c>
      <c r="G23" s="22">
        <f>G24+G26+G28</f>
        <v>4890.1000000000004</v>
      </c>
      <c r="H23" s="22">
        <f>H24+H26</f>
        <v>2476.4</v>
      </c>
      <c r="I23" s="22">
        <f t="shared" ref="I23" si="8">I24+I26</f>
        <v>2380.6</v>
      </c>
    </row>
    <row r="24" spans="1:9" ht="100.5" customHeight="1" x14ac:dyDescent="0.25">
      <c r="A24" s="15" t="s">
        <v>36</v>
      </c>
      <c r="B24" s="21" t="s">
        <v>20</v>
      </c>
      <c r="C24" s="15" t="s">
        <v>14</v>
      </c>
      <c r="D24" s="15" t="s">
        <v>25</v>
      </c>
      <c r="E24" s="15" t="s">
        <v>126</v>
      </c>
      <c r="F24" s="15" t="s">
        <v>21</v>
      </c>
      <c r="G24" s="22">
        <f>G25</f>
        <v>4610.2</v>
      </c>
      <c r="H24" s="22">
        <f t="shared" ref="H24:I24" si="9">H25</f>
        <v>2476.4</v>
      </c>
      <c r="I24" s="22">
        <f t="shared" si="9"/>
        <v>2380.6</v>
      </c>
    </row>
    <row r="25" spans="1:9" ht="49.5" customHeight="1" x14ac:dyDescent="0.25">
      <c r="A25" s="15" t="s">
        <v>39</v>
      </c>
      <c r="B25" s="21" t="s">
        <v>22</v>
      </c>
      <c r="C25" s="15" t="s">
        <v>14</v>
      </c>
      <c r="D25" s="15" t="s">
        <v>25</v>
      </c>
      <c r="E25" s="15" t="s">
        <v>126</v>
      </c>
      <c r="F25" s="15" t="s">
        <v>23</v>
      </c>
      <c r="G25" s="22">
        <v>4610.2</v>
      </c>
      <c r="H25" s="22">
        <v>2476.4</v>
      </c>
      <c r="I25" s="22">
        <v>2380.6</v>
      </c>
    </row>
    <row r="26" spans="1:9" ht="33.75" customHeight="1" x14ac:dyDescent="0.25">
      <c r="A26" s="15" t="s">
        <v>168</v>
      </c>
      <c r="B26" s="21" t="s">
        <v>31</v>
      </c>
      <c r="C26" s="15" t="s">
        <v>14</v>
      </c>
      <c r="D26" s="15" t="s">
        <v>25</v>
      </c>
      <c r="E26" s="15" t="s">
        <v>126</v>
      </c>
      <c r="F26" s="15" t="s">
        <v>32</v>
      </c>
      <c r="G26" s="22">
        <f>G27</f>
        <v>276.3</v>
      </c>
      <c r="H26" s="22">
        <f>H27</f>
        <v>0</v>
      </c>
      <c r="I26" s="22">
        <f t="shared" ref="I26" si="10">I27</f>
        <v>0</v>
      </c>
    </row>
    <row r="27" spans="1:9" ht="51" customHeight="1" x14ac:dyDescent="0.25">
      <c r="A27" s="15" t="s">
        <v>40</v>
      </c>
      <c r="B27" s="21" t="s">
        <v>34</v>
      </c>
      <c r="C27" s="15" t="s">
        <v>14</v>
      </c>
      <c r="D27" s="15" t="s">
        <v>25</v>
      </c>
      <c r="E27" s="15" t="s">
        <v>126</v>
      </c>
      <c r="F27" s="15" t="s">
        <v>35</v>
      </c>
      <c r="G27" s="22">
        <v>276.3</v>
      </c>
      <c r="H27" s="22">
        <v>0</v>
      </c>
      <c r="I27" s="22">
        <v>0</v>
      </c>
    </row>
    <row r="28" spans="1:9" ht="24" customHeight="1" x14ac:dyDescent="0.25">
      <c r="A28" s="15" t="s">
        <v>43</v>
      </c>
      <c r="B28" s="6" t="s">
        <v>41</v>
      </c>
      <c r="C28" s="15" t="s">
        <v>14</v>
      </c>
      <c r="D28" s="15" t="s">
        <v>25</v>
      </c>
      <c r="E28" s="15" t="s">
        <v>126</v>
      </c>
      <c r="F28" s="15" t="s">
        <v>42</v>
      </c>
      <c r="G28" s="22">
        <f>G29</f>
        <v>3.6</v>
      </c>
      <c r="H28" s="22">
        <f>H29</f>
        <v>0</v>
      </c>
      <c r="I28" s="22">
        <f>I29</f>
        <v>0</v>
      </c>
    </row>
    <row r="29" spans="1:9" ht="27" customHeight="1" x14ac:dyDescent="0.25">
      <c r="A29" s="15" t="s">
        <v>46</v>
      </c>
      <c r="B29" s="6" t="s">
        <v>171</v>
      </c>
      <c r="C29" s="15" t="s">
        <v>14</v>
      </c>
      <c r="D29" s="15" t="s">
        <v>25</v>
      </c>
      <c r="E29" s="15" t="s">
        <v>126</v>
      </c>
      <c r="F29" s="15" t="s">
        <v>280</v>
      </c>
      <c r="G29" s="22">
        <v>3.6</v>
      </c>
      <c r="H29" s="22">
        <v>0</v>
      </c>
      <c r="I29" s="22">
        <v>0</v>
      </c>
    </row>
    <row r="30" spans="1:9" x14ac:dyDescent="0.25">
      <c r="A30" s="15" t="s">
        <v>49</v>
      </c>
      <c r="B30" s="21" t="s">
        <v>37</v>
      </c>
      <c r="C30" s="15" t="s">
        <v>14</v>
      </c>
      <c r="D30" s="15" t="s">
        <v>38</v>
      </c>
      <c r="E30" s="15"/>
      <c r="F30" s="15"/>
      <c r="G30" s="22">
        <f>G31</f>
        <v>3</v>
      </c>
      <c r="H30" s="22">
        <f t="shared" ref="H30:I30" si="11">H31</f>
        <v>0</v>
      </c>
      <c r="I30" s="22">
        <f t="shared" si="11"/>
        <v>0</v>
      </c>
    </row>
    <row r="31" spans="1:9" ht="32.25" customHeight="1" x14ac:dyDescent="0.25">
      <c r="A31" s="15" t="s">
        <v>50</v>
      </c>
      <c r="B31" s="21" t="s">
        <v>19</v>
      </c>
      <c r="C31" s="15" t="s">
        <v>14</v>
      </c>
      <c r="D31" s="15" t="s">
        <v>38</v>
      </c>
      <c r="E31" s="15" t="s">
        <v>124</v>
      </c>
      <c r="F31" s="15"/>
      <c r="G31" s="22">
        <f>G33</f>
        <v>3</v>
      </c>
      <c r="H31" s="22">
        <f t="shared" ref="H31:I31" si="12">H33</f>
        <v>0</v>
      </c>
      <c r="I31" s="22">
        <f t="shared" si="12"/>
        <v>0</v>
      </c>
    </row>
    <row r="32" spans="1:9" ht="31.5" x14ac:dyDescent="0.25">
      <c r="A32" s="15" t="s">
        <v>169</v>
      </c>
      <c r="B32" s="21" t="s">
        <v>164</v>
      </c>
      <c r="C32" s="15" t="s">
        <v>14</v>
      </c>
      <c r="D32" s="15" t="s">
        <v>38</v>
      </c>
      <c r="E32" s="15" t="s">
        <v>165</v>
      </c>
      <c r="F32" s="15"/>
      <c r="G32" s="22">
        <f>G33</f>
        <v>3</v>
      </c>
      <c r="H32" s="22">
        <f t="shared" ref="H32:I32" si="13">H33</f>
        <v>0</v>
      </c>
      <c r="I32" s="22">
        <f t="shared" si="13"/>
        <v>0</v>
      </c>
    </row>
    <row r="33" spans="1:9" ht="31.5" customHeight="1" x14ac:dyDescent="0.25">
      <c r="A33" s="15" t="s">
        <v>52</v>
      </c>
      <c r="B33" s="21" t="s">
        <v>41</v>
      </c>
      <c r="C33" s="15" t="s">
        <v>14</v>
      </c>
      <c r="D33" s="15" t="s">
        <v>38</v>
      </c>
      <c r="E33" s="15" t="s">
        <v>127</v>
      </c>
      <c r="F33" s="15" t="s">
        <v>42</v>
      </c>
      <c r="G33" s="22">
        <v>3</v>
      </c>
      <c r="H33" s="22">
        <v>0</v>
      </c>
      <c r="I33" s="22">
        <v>0</v>
      </c>
    </row>
    <row r="34" spans="1:9" ht="15.75" customHeight="1" x14ac:dyDescent="0.25">
      <c r="A34" s="15" t="s">
        <v>53</v>
      </c>
      <c r="B34" s="21" t="s">
        <v>44</v>
      </c>
      <c r="C34" s="15" t="s">
        <v>14</v>
      </c>
      <c r="D34" s="15" t="s">
        <v>38</v>
      </c>
      <c r="E34" s="15" t="s">
        <v>127</v>
      </c>
      <c r="F34" s="15" t="s">
        <v>45</v>
      </c>
      <c r="G34" s="22">
        <v>3</v>
      </c>
      <c r="H34" s="22">
        <v>0</v>
      </c>
      <c r="I34" s="22">
        <v>0</v>
      </c>
    </row>
    <row r="35" spans="1:9" ht="26.25" customHeight="1" x14ac:dyDescent="0.25">
      <c r="A35" s="15" t="s">
        <v>56</v>
      </c>
      <c r="B35" s="21" t="s">
        <v>47</v>
      </c>
      <c r="C35" s="15" t="s">
        <v>14</v>
      </c>
      <c r="D35" s="15" t="s">
        <v>48</v>
      </c>
      <c r="E35" s="15" t="s">
        <v>16</v>
      </c>
      <c r="F35" s="15" t="s">
        <v>16</v>
      </c>
      <c r="G35" s="22">
        <f>G36</f>
        <v>4.4000000000000004</v>
      </c>
      <c r="H35" s="22">
        <f t="shared" ref="H35:I38" si="14">H36</f>
        <v>4.4000000000000004</v>
      </c>
      <c r="I35" s="22">
        <f t="shared" si="14"/>
        <v>4.4000000000000004</v>
      </c>
    </row>
    <row r="36" spans="1:9" x14ac:dyDescent="0.25">
      <c r="A36" s="15" t="s">
        <v>59</v>
      </c>
      <c r="B36" s="21" t="s">
        <v>19</v>
      </c>
      <c r="C36" s="15" t="s">
        <v>14</v>
      </c>
      <c r="D36" s="15" t="s">
        <v>48</v>
      </c>
      <c r="E36" s="15" t="s">
        <v>124</v>
      </c>
      <c r="F36" s="15" t="s">
        <v>16</v>
      </c>
      <c r="G36" s="22">
        <f>G37</f>
        <v>4.4000000000000004</v>
      </c>
      <c r="H36" s="22">
        <f t="shared" si="14"/>
        <v>4.4000000000000004</v>
      </c>
      <c r="I36" s="22">
        <f t="shared" si="14"/>
        <v>4.4000000000000004</v>
      </c>
    </row>
    <row r="37" spans="1:9" ht="39.75" customHeight="1" x14ac:dyDescent="0.25">
      <c r="A37" s="15" t="s">
        <v>60</v>
      </c>
      <c r="B37" s="21" t="s">
        <v>51</v>
      </c>
      <c r="C37" s="15" t="s">
        <v>14</v>
      </c>
      <c r="D37" s="15" t="s">
        <v>48</v>
      </c>
      <c r="E37" s="15" t="s">
        <v>128</v>
      </c>
      <c r="F37" s="15" t="s">
        <v>16</v>
      </c>
      <c r="G37" s="22">
        <f>G38</f>
        <v>4.4000000000000004</v>
      </c>
      <c r="H37" s="22">
        <f t="shared" si="14"/>
        <v>4.4000000000000004</v>
      </c>
      <c r="I37" s="22">
        <f t="shared" si="14"/>
        <v>4.4000000000000004</v>
      </c>
    </row>
    <row r="38" spans="1:9" ht="38.25" customHeight="1" x14ac:dyDescent="0.25">
      <c r="A38" s="15" t="s">
        <v>61</v>
      </c>
      <c r="B38" s="21" t="s">
        <v>31</v>
      </c>
      <c r="C38" s="15" t="s">
        <v>14</v>
      </c>
      <c r="D38" s="15" t="s">
        <v>48</v>
      </c>
      <c r="E38" s="15" t="s">
        <v>128</v>
      </c>
      <c r="F38" s="15" t="s">
        <v>32</v>
      </c>
      <c r="G38" s="22">
        <f>G39</f>
        <v>4.4000000000000004</v>
      </c>
      <c r="H38" s="22">
        <f t="shared" si="14"/>
        <v>4.4000000000000004</v>
      </c>
      <c r="I38" s="22">
        <f t="shared" si="14"/>
        <v>4.4000000000000004</v>
      </c>
    </row>
    <row r="39" spans="1:9" ht="52.5" customHeight="1" x14ac:dyDescent="0.25">
      <c r="A39" s="15" t="s">
        <v>62</v>
      </c>
      <c r="B39" s="21" t="s">
        <v>34</v>
      </c>
      <c r="C39" s="15" t="s">
        <v>14</v>
      </c>
      <c r="D39" s="15" t="s">
        <v>48</v>
      </c>
      <c r="E39" s="15" t="s">
        <v>128</v>
      </c>
      <c r="F39" s="15" t="s">
        <v>35</v>
      </c>
      <c r="G39" s="22">
        <v>4.4000000000000004</v>
      </c>
      <c r="H39" s="22">
        <v>4.4000000000000004</v>
      </c>
      <c r="I39" s="22">
        <v>4.4000000000000004</v>
      </c>
    </row>
    <row r="40" spans="1:9" ht="19.5" customHeight="1" x14ac:dyDescent="0.25">
      <c r="A40" s="15" t="s">
        <v>63</v>
      </c>
      <c r="B40" s="21" t="s">
        <v>54</v>
      </c>
      <c r="C40" s="15" t="s">
        <v>14</v>
      </c>
      <c r="D40" s="15" t="s">
        <v>55</v>
      </c>
      <c r="E40" s="15" t="s">
        <v>16</v>
      </c>
      <c r="F40" s="15" t="s">
        <v>16</v>
      </c>
      <c r="G40" s="22">
        <f>G41</f>
        <v>99.899999999999991</v>
      </c>
      <c r="H40" s="22">
        <f t="shared" ref="H40:I42" si="15">H41</f>
        <v>104.2</v>
      </c>
      <c r="I40" s="22">
        <f t="shared" si="15"/>
        <v>0</v>
      </c>
    </row>
    <row r="41" spans="1:9" ht="33.75" customHeight="1" x14ac:dyDescent="0.25">
      <c r="A41" s="15" t="s">
        <v>64</v>
      </c>
      <c r="B41" s="21" t="s">
        <v>57</v>
      </c>
      <c r="C41" s="15" t="s">
        <v>14</v>
      </c>
      <c r="D41" s="15" t="s">
        <v>58</v>
      </c>
      <c r="E41" s="15"/>
      <c r="F41" s="15"/>
      <c r="G41" s="22">
        <f>G42</f>
        <v>99.899999999999991</v>
      </c>
      <c r="H41" s="22">
        <f t="shared" si="15"/>
        <v>104.2</v>
      </c>
      <c r="I41" s="22">
        <f t="shared" si="15"/>
        <v>0</v>
      </c>
    </row>
    <row r="42" spans="1:9" ht="26.25" customHeight="1" x14ac:dyDescent="0.25">
      <c r="A42" s="15" t="s">
        <v>65</v>
      </c>
      <c r="B42" s="21" t="s">
        <v>19</v>
      </c>
      <c r="C42" s="15" t="s">
        <v>14</v>
      </c>
      <c r="D42" s="15" t="s">
        <v>58</v>
      </c>
      <c r="E42" s="15" t="s">
        <v>124</v>
      </c>
      <c r="F42" s="15"/>
      <c r="G42" s="22">
        <f>G43</f>
        <v>99.899999999999991</v>
      </c>
      <c r="H42" s="22">
        <f t="shared" si="15"/>
        <v>104.2</v>
      </c>
      <c r="I42" s="22">
        <f t="shared" si="15"/>
        <v>0</v>
      </c>
    </row>
    <row r="43" spans="1:9" ht="84.75" customHeight="1" x14ac:dyDescent="0.25">
      <c r="A43" s="15" t="s">
        <v>68</v>
      </c>
      <c r="B43" s="21" t="s">
        <v>141</v>
      </c>
      <c r="C43" s="15" t="s">
        <v>14</v>
      </c>
      <c r="D43" s="15" t="s">
        <v>58</v>
      </c>
      <c r="E43" s="15" t="s">
        <v>129</v>
      </c>
      <c r="F43" s="15"/>
      <c r="G43" s="22">
        <f>G44+G46</f>
        <v>99.899999999999991</v>
      </c>
      <c r="H43" s="22">
        <f t="shared" ref="H43:I43" si="16">H44+H46</f>
        <v>104.2</v>
      </c>
      <c r="I43" s="22">
        <f t="shared" si="16"/>
        <v>0</v>
      </c>
    </row>
    <row r="44" spans="1:9" ht="99.75" customHeight="1" x14ac:dyDescent="0.25">
      <c r="A44" s="15" t="s">
        <v>69</v>
      </c>
      <c r="B44" s="21" t="s">
        <v>20</v>
      </c>
      <c r="C44" s="15" t="s">
        <v>14</v>
      </c>
      <c r="D44" s="15" t="s">
        <v>58</v>
      </c>
      <c r="E44" s="15" t="s">
        <v>129</v>
      </c>
      <c r="F44" s="15" t="s">
        <v>21</v>
      </c>
      <c r="G44" s="22">
        <f>G45</f>
        <v>89.8</v>
      </c>
      <c r="H44" s="22">
        <f t="shared" ref="H44:I44" si="17">H45</f>
        <v>89.8</v>
      </c>
      <c r="I44" s="22">
        <f t="shared" si="17"/>
        <v>0</v>
      </c>
    </row>
    <row r="45" spans="1:9" ht="36.75" customHeight="1" x14ac:dyDescent="0.25">
      <c r="A45" s="15" t="s">
        <v>183</v>
      </c>
      <c r="B45" s="21" t="s">
        <v>22</v>
      </c>
      <c r="C45" s="15" t="s">
        <v>14</v>
      </c>
      <c r="D45" s="15" t="s">
        <v>58</v>
      </c>
      <c r="E45" s="15" t="s">
        <v>129</v>
      </c>
      <c r="F45" s="15" t="s">
        <v>23</v>
      </c>
      <c r="G45" s="22">
        <v>89.8</v>
      </c>
      <c r="H45" s="22">
        <v>89.8</v>
      </c>
      <c r="I45" s="22">
        <v>0</v>
      </c>
    </row>
    <row r="46" spans="1:9" ht="36.75" customHeight="1" x14ac:dyDescent="0.25">
      <c r="A46" s="15" t="s">
        <v>184</v>
      </c>
      <c r="B46" s="21" t="s">
        <v>31</v>
      </c>
      <c r="C46" s="15" t="s">
        <v>14</v>
      </c>
      <c r="D46" s="15" t="s">
        <v>58</v>
      </c>
      <c r="E46" s="15" t="s">
        <v>129</v>
      </c>
      <c r="F46" s="15" t="s">
        <v>32</v>
      </c>
      <c r="G46" s="22">
        <f>G47</f>
        <v>10.1</v>
      </c>
      <c r="H46" s="22">
        <f t="shared" ref="H46:I46" si="18">H47</f>
        <v>14.4</v>
      </c>
      <c r="I46" s="22">
        <f t="shared" si="18"/>
        <v>0</v>
      </c>
    </row>
    <row r="47" spans="1:9" ht="54" customHeight="1" x14ac:dyDescent="0.25">
      <c r="A47" s="15" t="s">
        <v>185</v>
      </c>
      <c r="B47" s="21" t="s">
        <v>34</v>
      </c>
      <c r="C47" s="15" t="s">
        <v>14</v>
      </c>
      <c r="D47" s="15" t="s">
        <v>58</v>
      </c>
      <c r="E47" s="15" t="s">
        <v>129</v>
      </c>
      <c r="F47" s="15" t="s">
        <v>35</v>
      </c>
      <c r="G47" s="22">
        <v>10.1</v>
      </c>
      <c r="H47" s="22">
        <v>14.4</v>
      </c>
      <c r="I47" s="22">
        <v>0</v>
      </c>
    </row>
    <row r="48" spans="1:9" ht="54.75" customHeight="1" x14ac:dyDescent="0.25">
      <c r="A48" s="15" t="s">
        <v>70</v>
      </c>
      <c r="B48" s="21" t="s">
        <v>66</v>
      </c>
      <c r="C48" s="15" t="s">
        <v>14</v>
      </c>
      <c r="D48" s="15" t="s">
        <v>67</v>
      </c>
      <c r="E48" s="15" t="s">
        <v>16</v>
      </c>
      <c r="F48" s="15" t="s">
        <v>16</v>
      </c>
      <c r="G48" s="22">
        <f>G49</f>
        <v>140.80000000000001</v>
      </c>
      <c r="H48" s="22">
        <f t="shared" ref="H48:I48" si="19">H49</f>
        <v>0</v>
      </c>
      <c r="I48" s="22">
        <f t="shared" si="19"/>
        <v>0</v>
      </c>
    </row>
    <row r="49" spans="1:9" ht="71.25" customHeight="1" x14ac:dyDescent="0.25">
      <c r="A49" s="15" t="s">
        <v>71</v>
      </c>
      <c r="B49" s="21" t="s">
        <v>262</v>
      </c>
      <c r="C49" s="23" t="s">
        <v>14</v>
      </c>
      <c r="D49" s="23" t="s">
        <v>72</v>
      </c>
      <c r="E49" s="23"/>
      <c r="F49" s="23"/>
      <c r="G49" s="22">
        <f>G50</f>
        <v>140.80000000000001</v>
      </c>
      <c r="H49" s="22">
        <f t="shared" ref="H49:I50" si="20">H50</f>
        <v>0</v>
      </c>
      <c r="I49" s="22">
        <f t="shared" si="20"/>
        <v>0</v>
      </c>
    </row>
    <row r="50" spans="1:9" ht="84" customHeight="1" x14ac:dyDescent="0.25">
      <c r="A50" s="15" t="s">
        <v>73</v>
      </c>
      <c r="B50" s="21" t="s">
        <v>147</v>
      </c>
      <c r="C50" s="23" t="s">
        <v>14</v>
      </c>
      <c r="D50" s="23" t="s">
        <v>72</v>
      </c>
      <c r="E50" s="23" t="s">
        <v>130</v>
      </c>
      <c r="F50" s="23"/>
      <c r="G50" s="22">
        <f>G51</f>
        <v>140.80000000000001</v>
      </c>
      <c r="H50" s="22">
        <f t="shared" si="20"/>
        <v>0</v>
      </c>
      <c r="I50" s="22">
        <f t="shared" si="20"/>
        <v>0</v>
      </c>
    </row>
    <row r="51" spans="1:9" ht="69.75" customHeight="1" x14ac:dyDescent="0.25">
      <c r="A51" s="15" t="s">
        <v>74</v>
      </c>
      <c r="B51" s="21" t="s">
        <v>146</v>
      </c>
      <c r="C51" s="23" t="s">
        <v>14</v>
      </c>
      <c r="D51" s="23" t="s">
        <v>72</v>
      </c>
      <c r="E51" s="23" t="s">
        <v>131</v>
      </c>
      <c r="F51" s="23"/>
      <c r="G51" s="22">
        <f>G53+G55+G58</f>
        <v>140.80000000000001</v>
      </c>
      <c r="H51" s="22">
        <f t="shared" ref="H51:I51" si="21">H53+H55+H58</f>
        <v>0</v>
      </c>
      <c r="I51" s="22">
        <f t="shared" si="21"/>
        <v>0</v>
      </c>
    </row>
    <row r="52" spans="1:9" ht="164.25" hidden="1" customHeight="1" x14ac:dyDescent="0.25">
      <c r="A52" s="15" t="s">
        <v>288</v>
      </c>
      <c r="B52" s="21"/>
      <c r="C52" s="23"/>
      <c r="D52" s="23"/>
      <c r="E52" s="23"/>
      <c r="F52" s="23"/>
      <c r="G52" s="22"/>
      <c r="H52" s="22"/>
      <c r="I52" s="22"/>
    </row>
    <row r="53" spans="1:9" ht="45" hidden="1" customHeight="1" x14ac:dyDescent="0.25">
      <c r="A53" s="15" t="s">
        <v>289</v>
      </c>
      <c r="B53" s="21"/>
      <c r="C53" s="23"/>
      <c r="D53" s="23"/>
      <c r="E53" s="23"/>
      <c r="F53" s="23"/>
      <c r="G53" s="22"/>
      <c r="H53" s="22"/>
      <c r="I53" s="22"/>
    </row>
    <row r="54" spans="1:9" ht="51" hidden="1" customHeight="1" x14ac:dyDescent="0.25">
      <c r="A54" s="15" t="s">
        <v>290</v>
      </c>
      <c r="B54" s="21"/>
      <c r="C54" s="23"/>
      <c r="D54" s="23"/>
      <c r="E54" s="23"/>
      <c r="F54" s="23"/>
      <c r="G54" s="22"/>
      <c r="H54" s="22"/>
      <c r="I54" s="22"/>
    </row>
    <row r="55" spans="1:9" ht="160.5" customHeight="1" x14ac:dyDescent="0.25">
      <c r="A55" s="15" t="s">
        <v>75</v>
      </c>
      <c r="B55" s="31" t="s">
        <v>204</v>
      </c>
      <c r="C55" s="23" t="s">
        <v>14</v>
      </c>
      <c r="D55" s="23" t="s">
        <v>72</v>
      </c>
      <c r="E55" s="23" t="s">
        <v>206</v>
      </c>
      <c r="F55" s="23"/>
      <c r="G55" s="22">
        <f>G56</f>
        <v>133.80000000000001</v>
      </c>
      <c r="H55" s="22">
        <f t="shared" ref="H55:I55" si="22">H56</f>
        <v>0</v>
      </c>
      <c r="I55" s="22">
        <f t="shared" si="22"/>
        <v>0</v>
      </c>
    </row>
    <row r="56" spans="1:9" ht="30" customHeight="1" x14ac:dyDescent="0.25">
      <c r="A56" s="15" t="s">
        <v>78</v>
      </c>
      <c r="B56" s="21" t="s">
        <v>31</v>
      </c>
      <c r="C56" s="23" t="s">
        <v>14</v>
      </c>
      <c r="D56" s="23" t="s">
        <v>72</v>
      </c>
      <c r="E56" s="23" t="s">
        <v>206</v>
      </c>
      <c r="F56" s="23" t="s">
        <v>32</v>
      </c>
      <c r="G56" s="22">
        <f>G57</f>
        <v>133.80000000000001</v>
      </c>
      <c r="H56" s="22">
        <f t="shared" ref="H56:I56" si="23">H57</f>
        <v>0</v>
      </c>
      <c r="I56" s="22">
        <f t="shared" si="23"/>
        <v>0</v>
      </c>
    </row>
    <row r="57" spans="1:9" ht="54" customHeight="1" x14ac:dyDescent="0.25">
      <c r="A57" s="15" t="s">
        <v>81</v>
      </c>
      <c r="B57" s="21" t="s">
        <v>34</v>
      </c>
      <c r="C57" s="23" t="s">
        <v>14</v>
      </c>
      <c r="D57" s="23" t="s">
        <v>72</v>
      </c>
      <c r="E57" s="23" t="s">
        <v>206</v>
      </c>
      <c r="F57" s="23" t="s">
        <v>35</v>
      </c>
      <c r="G57" s="22">
        <v>133.80000000000001</v>
      </c>
      <c r="H57" s="22">
        <v>0</v>
      </c>
      <c r="I57" s="22">
        <v>0</v>
      </c>
    </row>
    <row r="58" spans="1:9" ht="106.5" customHeight="1" x14ac:dyDescent="0.25">
      <c r="A58" s="15" t="s">
        <v>82</v>
      </c>
      <c r="B58" s="32" t="s">
        <v>205</v>
      </c>
      <c r="C58" s="23" t="s">
        <v>14</v>
      </c>
      <c r="D58" s="23" t="s">
        <v>72</v>
      </c>
      <c r="E58" s="23" t="s">
        <v>206</v>
      </c>
      <c r="F58" s="23"/>
      <c r="G58" s="22">
        <f>G59</f>
        <v>7</v>
      </c>
      <c r="H58" s="22">
        <f t="shared" ref="H58:I58" si="24">H59</f>
        <v>0</v>
      </c>
      <c r="I58" s="22">
        <f t="shared" si="24"/>
        <v>0</v>
      </c>
    </row>
    <row r="59" spans="1:9" ht="40.5" customHeight="1" x14ac:dyDescent="0.25">
      <c r="A59" s="15" t="s">
        <v>83</v>
      </c>
      <c r="B59" s="21" t="s">
        <v>31</v>
      </c>
      <c r="C59" s="23" t="s">
        <v>14</v>
      </c>
      <c r="D59" s="23" t="s">
        <v>72</v>
      </c>
      <c r="E59" s="23" t="s">
        <v>206</v>
      </c>
      <c r="F59" s="23" t="s">
        <v>32</v>
      </c>
      <c r="G59" s="22">
        <f>G60</f>
        <v>7</v>
      </c>
      <c r="H59" s="22">
        <f t="shared" ref="H59:I59" si="25">H60</f>
        <v>0</v>
      </c>
      <c r="I59" s="22">
        <f t="shared" si="25"/>
        <v>0</v>
      </c>
    </row>
    <row r="60" spans="1:9" ht="49.5" customHeight="1" x14ac:dyDescent="0.25">
      <c r="A60" s="15" t="s">
        <v>84</v>
      </c>
      <c r="B60" s="21" t="s">
        <v>34</v>
      </c>
      <c r="C60" s="23" t="s">
        <v>14</v>
      </c>
      <c r="D60" s="23" t="s">
        <v>72</v>
      </c>
      <c r="E60" s="23" t="s">
        <v>206</v>
      </c>
      <c r="F60" s="23" t="s">
        <v>35</v>
      </c>
      <c r="G60" s="22">
        <v>7</v>
      </c>
      <c r="H60" s="22">
        <v>0</v>
      </c>
      <c r="I60" s="22">
        <v>0</v>
      </c>
    </row>
    <row r="61" spans="1:9" ht="24.75" customHeight="1" x14ac:dyDescent="0.25">
      <c r="A61" s="15" t="s">
        <v>85</v>
      </c>
      <c r="B61" s="21" t="s">
        <v>76</v>
      </c>
      <c r="C61" s="23" t="s">
        <v>14</v>
      </c>
      <c r="D61" s="23" t="s">
        <v>77</v>
      </c>
      <c r="E61" s="23"/>
      <c r="F61" s="23"/>
      <c r="G61" s="22">
        <f>G62+G83</f>
        <v>415.2</v>
      </c>
      <c r="H61" s="22">
        <f t="shared" ref="H61:I62" si="26">H62</f>
        <v>439.2</v>
      </c>
      <c r="I61" s="22">
        <f t="shared" si="26"/>
        <v>464.9</v>
      </c>
    </row>
    <row r="62" spans="1:9" ht="28.5" customHeight="1" x14ac:dyDescent="0.25">
      <c r="A62" s="15" t="s">
        <v>86</v>
      </c>
      <c r="B62" s="21" t="s">
        <v>79</v>
      </c>
      <c r="C62" s="23" t="s">
        <v>14</v>
      </c>
      <c r="D62" s="23" t="s">
        <v>80</v>
      </c>
      <c r="E62" s="23"/>
      <c r="F62" s="23"/>
      <c r="G62" s="22">
        <f>G63</f>
        <v>415.2</v>
      </c>
      <c r="H62" s="22">
        <f>H63</f>
        <v>439.2</v>
      </c>
      <c r="I62" s="22">
        <f t="shared" si="26"/>
        <v>464.9</v>
      </c>
    </row>
    <row r="63" spans="1:9" ht="87.75" customHeight="1" x14ac:dyDescent="0.25">
      <c r="A63" s="15" t="s">
        <v>88</v>
      </c>
      <c r="B63" s="21" t="s">
        <v>148</v>
      </c>
      <c r="C63" s="15" t="s">
        <v>14</v>
      </c>
      <c r="D63" s="23" t="s">
        <v>80</v>
      </c>
      <c r="E63" s="23" t="s">
        <v>130</v>
      </c>
      <c r="F63" s="23"/>
      <c r="G63" s="22">
        <f>G64</f>
        <v>415.2</v>
      </c>
      <c r="H63" s="22">
        <f t="shared" ref="H63:I63" si="27">H64</f>
        <v>439.2</v>
      </c>
      <c r="I63" s="22">
        <f t="shared" si="27"/>
        <v>464.9</v>
      </c>
    </row>
    <row r="64" spans="1:9" ht="63.75" customHeight="1" x14ac:dyDescent="0.25">
      <c r="A64" s="15" t="s">
        <v>91</v>
      </c>
      <c r="B64" s="21" t="s">
        <v>142</v>
      </c>
      <c r="C64" s="15" t="s">
        <v>14</v>
      </c>
      <c r="D64" s="23" t="s">
        <v>80</v>
      </c>
      <c r="E64" s="15" t="s">
        <v>132</v>
      </c>
      <c r="F64" s="23"/>
      <c r="G64" s="22">
        <f>G75+G77+G80+G65+G68+G71</f>
        <v>415.2</v>
      </c>
      <c r="H64" s="22">
        <f t="shared" ref="H64:I64" si="28">H75+H77+H80+H65+H68+H71</f>
        <v>439.2</v>
      </c>
      <c r="I64" s="22">
        <f t="shared" si="28"/>
        <v>464.9</v>
      </c>
    </row>
    <row r="65" spans="1:9" ht="185.25" hidden="1" customHeight="1" x14ac:dyDescent="0.25">
      <c r="A65" s="15" t="s">
        <v>92</v>
      </c>
      <c r="B65" s="21" t="s">
        <v>267</v>
      </c>
      <c r="C65" s="23" t="s">
        <v>14</v>
      </c>
      <c r="D65" s="23" t="s">
        <v>80</v>
      </c>
      <c r="E65" s="23" t="s">
        <v>268</v>
      </c>
      <c r="F65" s="23"/>
      <c r="G65" s="22">
        <f>G66</f>
        <v>0</v>
      </c>
      <c r="H65" s="22">
        <f t="shared" ref="H65:I66" si="29">H66</f>
        <v>0</v>
      </c>
      <c r="I65" s="22">
        <f t="shared" si="29"/>
        <v>0</v>
      </c>
    </row>
    <row r="66" spans="1:9" ht="48.75" hidden="1" customHeight="1" x14ac:dyDescent="0.25">
      <c r="A66" s="15" t="s">
        <v>93</v>
      </c>
      <c r="B66" s="21" t="s">
        <v>31</v>
      </c>
      <c r="C66" s="23" t="s">
        <v>14</v>
      </c>
      <c r="D66" s="23" t="s">
        <v>80</v>
      </c>
      <c r="E66" s="23" t="s">
        <v>268</v>
      </c>
      <c r="F66" s="23" t="s">
        <v>32</v>
      </c>
      <c r="G66" s="22">
        <f>G67</f>
        <v>0</v>
      </c>
      <c r="H66" s="22">
        <f t="shared" si="29"/>
        <v>0</v>
      </c>
      <c r="I66" s="22">
        <f t="shared" si="29"/>
        <v>0</v>
      </c>
    </row>
    <row r="67" spans="1:9" ht="63.75" hidden="1" customHeight="1" x14ac:dyDescent="0.25">
      <c r="A67" s="15" t="s">
        <v>94</v>
      </c>
      <c r="B67" s="21" t="s">
        <v>34</v>
      </c>
      <c r="C67" s="23" t="s">
        <v>14</v>
      </c>
      <c r="D67" s="23" t="s">
        <v>80</v>
      </c>
      <c r="E67" s="23" t="s">
        <v>268</v>
      </c>
      <c r="F67" s="23" t="s">
        <v>35</v>
      </c>
      <c r="G67" s="22">
        <v>0</v>
      </c>
      <c r="H67" s="22">
        <v>0</v>
      </c>
      <c r="I67" s="22">
        <v>0</v>
      </c>
    </row>
    <row r="68" spans="1:9" ht="97.5" hidden="1" customHeight="1" x14ac:dyDescent="0.25">
      <c r="A68" s="15" t="s">
        <v>95</v>
      </c>
      <c r="B68" s="21" t="s">
        <v>269</v>
      </c>
      <c r="C68" s="23" t="s">
        <v>14</v>
      </c>
      <c r="D68" s="23" t="s">
        <v>80</v>
      </c>
      <c r="E68" s="23" t="s">
        <v>270</v>
      </c>
      <c r="F68" s="23"/>
      <c r="G68" s="22">
        <f>G69</f>
        <v>0</v>
      </c>
      <c r="H68" s="22">
        <v>0</v>
      </c>
      <c r="I68" s="22">
        <v>0</v>
      </c>
    </row>
    <row r="69" spans="1:9" ht="48" hidden="1" customHeight="1" x14ac:dyDescent="0.25">
      <c r="A69" s="15" t="s">
        <v>186</v>
      </c>
      <c r="B69" s="21" t="s">
        <v>31</v>
      </c>
      <c r="C69" s="23" t="s">
        <v>14</v>
      </c>
      <c r="D69" s="23" t="s">
        <v>80</v>
      </c>
      <c r="E69" s="23" t="s">
        <v>270</v>
      </c>
      <c r="F69" s="23" t="s">
        <v>35</v>
      </c>
      <c r="G69" s="22">
        <v>0</v>
      </c>
      <c r="H69" s="22">
        <v>0</v>
      </c>
      <c r="I69" s="22">
        <v>0</v>
      </c>
    </row>
    <row r="70" spans="1:9" ht="52.5" hidden="1" customHeight="1" x14ac:dyDescent="0.25">
      <c r="A70" s="15" t="s">
        <v>187</v>
      </c>
      <c r="B70" s="21" t="s">
        <v>34</v>
      </c>
      <c r="C70" s="23" t="s">
        <v>14</v>
      </c>
      <c r="D70" s="23" t="s">
        <v>80</v>
      </c>
      <c r="E70" s="23" t="s">
        <v>270</v>
      </c>
      <c r="F70" s="23" t="s">
        <v>32</v>
      </c>
      <c r="G70" s="22">
        <v>0</v>
      </c>
      <c r="H70" s="22">
        <v>0</v>
      </c>
      <c r="I70" s="22">
        <v>0</v>
      </c>
    </row>
    <row r="71" spans="1:9" ht="115.5" hidden="1" customHeight="1" x14ac:dyDescent="0.25">
      <c r="A71" s="15" t="s">
        <v>188</v>
      </c>
      <c r="B71" s="21" t="s">
        <v>271</v>
      </c>
      <c r="C71" s="23" t="s">
        <v>14</v>
      </c>
      <c r="D71" s="23" t="s">
        <v>80</v>
      </c>
      <c r="E71" s="23" t="s">
        <v>272</v>
      </c>
      <c r="F71" s="23"/>
      <c r="G71" s="22">
        <f>G72</f>
        <v>0</v>
      </c>
      <c r="H71" s="22">
        <f t="shared" ref="H71:I72" si="30">H72</f>
        <v>0</v>
      </c>
      <c r="I71" s="22">
        <f t="shared" si="30"/>
        <v>0</v>
      </c>
    </row>
    <row r="72" spans="1:9" ht="36" hidden="1" customHeight="1" x14ac:dyDescent="0.25">
      <c r="A72" s="15" t="s">
        <v>189</v>
      </c>
      <c r="B72" s="21" t="s">
        <v>31</v>
      </c>
      <c r="C72" s="23" t="s">
        <v>14</v>
      </c>
      <c r="D72" s="23" t="s">
        <v>80</v>
      </c>
      <c r="E72" s="23" t="s">
        <v>272</v>
      </c>
      <c r="F72" s="23" t="s">
        <v>32</v>
      </c>
      <c r="G72" s="22">
        <f>G73</f>
        <v>0</v>
      </c>
      <c r="H72" s="22">
        <f t="shared" si="30"/>
        <v>0</v>
      </c>
      <c r="I72" s="22">
        <f t="shared" si="30"/>
        <v>0</v>
      </c>
    </row>
    <row r="73" spans="1:9" ht="51.75" hidden="1" customHeight="1" x14ac:dyDescent="0.25">
      <c r="A73" s="15" t="s">
        <v>190</v>
      </c>
      <c r="B73" s="21" t="s">
        <v>34</v>
      </c>
      <c r="C73" s="23" t="s">
        <v>14</v>
      </c>
      <c r="D73" s="23" t="s">
        <v>80</v>
      </c>
      <c r="E73" s="23" t="s">
        <v>272</v>
      </c>
      <c r="F73" s="23" t="s">
        <v>35</v>
      </c>
      <c r="G73" s="22">
        <v>0</v>
      </c>
      <c r="H73" s="22">
        <v>0</v>
      </c>
      <c r="I73" s="22">
        <v>0</v>
      </c>
    </row>
    <row r="74" spans="1:9" ht="158.25" customHeight="1" x14ac:dyDescent="0.25">
      <c r="A74" s="15" t="s">
        <v>191</v>
      </c>
      <c r="B74" s="21" t="s">
        <v>175</v>
      </c>
      <c r="C74" s="23" t="s">
        <v>14</v>
      </c>
      <c r="D74" s="23" t="s">
        <v>80</v>
      </c>
      <c r="E74" s="23" t="s">
        <v>133</v>
      </c>
      <c r="F74" s="23"/>
      <c r="G74" s="22">
        <f>G75</f>
        <v>415.2</v>
      </c>
      <c r="H74" s="22">
        <f t="shared" ref="H74:I75" si="31">H75</f>
        <v>439.2</v>
      </c>
      <c r="I74" s="22">
        <f t="shared" si="31"/>
        <v>464.9</v>
      </c>
    </row>
    <row r="75" spans="1:9" ht="50.25" customHeight="1" x14ac:dyDescent="0.25">
      <c r="A75" s="15" t="s">
        <v>98</v>
      </c>
      <c r="B75" s="21" t="s">
        <v>31</v>
      </c>
      <c r="C75" s="23" t="s">
        <v>14</v>
      </c>
      <c r="D75" s="23" t="s">
        <v>80</v>
      </c>
      <c r="E75" s="23" t="s">
        <v>133</v>
      </c>
      <c r="F75" s="15" t="s">
        <v>32</v>
      </c>
      <c r="G75" s="22">
        <f>G76</f>
        <v>415.2</v>
      </c>
      <c r="H75" s="22">
        <f t="shared" si="31"/>
        <v>439.2</v>
      </c>
      <c r="I75" s="22">
        <f t="shared" si="31"/>
        <v>464.9</v>
      </c>
    </row>
    <row r="76" spans="1:9" ht="62.25" customHeight="1" x14ac:dyDescent="0.25">
      <c r="A76" s="15" t="s">
        <v>101</v>
      </c>
      <c r="B76" s="21" t="s">
        <v>34</v>
      </c>
      <c r="C76" s="15" t="s">
        <v>14</v>
      </c>
      <c r="D76" s="15" t="s">
        <v>80</v>
      </c>
      <c r="E76" s="15" t="s">
        <v>133</v>
      </c>
      <c r="F76" s="15" t="s">
        <v>35</v>
      </c>
      <c r="G76" s="22">
        <v>415.2</v>
      </c>
      <c r="H76" s="22">
        <v>439.2</v>
      </c>
      <c r="I76" s="22">
        <v>464.9</v>
      </c>
    </row>
    <row r="77" spans="1:9" ht="168.75" hidden="1" customHeight="1" x14ac:dyDescent="0.25">
      <c r="A77" s="15" t="s">
        <v>104</v>
      </c>
      <c r="B77" s="21" t="s">
        <v>263</v>
      </c>
      <c r="C77" s="15" t="s">
        <v>14</v>
      </c>
      <c r="D77" s="15" t="s">
        <v>80</v>
      </c>
      <c r="E77" s="15" t="s">
        <v>264</v>
      </c>
      <c r="F77" s="15"/>
      <c r="G77" s="22">
        <f>G78</f>
        <v>0</v>
      </c>
      <c r="H77" s="22">
        <f>H78</f>
        <v>0</v>
      </c>
      <c r="I77" s="22">
        <v>0</v>
      </c>
    </row>
    <row r="78" spans="1:9" ht="63" hidden="1" customHeight="1" x14ac:dyDescent="0.25">
      <c r="A78" s="15" t="s">
        <v>105</v>
      </c>
      <c r="B78" s="21" t="s">
        <v>31</v>
      </c>
      <c r="C78" s="15" t="s">
        <v>14</v>
      </c>
      <c r="D78" s="15" t="s">
        <v>80</v>
      </c>
      <c r="E78" s="15" t="s">
        <v>264</v>
      </c>
      <c r="F78" s="15" t="s">
        <v>32</v>
      </c>
      <c r="G78" s="22">
        <f>G79</f>
        <v>0</v>
      </c>
      <c r="H78" s="22">
        <f>H79</f>
        <v>0</v>
      </c>
      <c r="I78" s="22">
        <v>0</v>
      </c>
    </row>
    <row r="79" spans="1:9" ht="69" hidden="1" customHeight="1" x14ac:dyDescent="0.25">
      <c r="A79" s="15" t="s">
        <v>106</v>
      </c>
      <c r="B79" s="21" t="s">
        <v>34</v>
      </c>
      <c r="C79" s="15" t="s">
        <v>14</v>
      </c>
      <c r="D79" s="15" t="s">
        <v>80</v>
      </c>
      <c r="E79" s="15" t="s">
        <v>264</v>
      </c>
      <c r="F79" s="15" t="s">
        <v>35</v>
      </c>
      <c r="G79" s="22">
        <v>0</v>
      </c>
      <c r="H79" s="22">
        <v>0</v>
      </c>
      <c r="I79" s="22">
        <v>0</v>
      </c>
    </row>
    <row r="80" spans="1:9" ht="156" hidden="1" customHeight="1" x14ac:dyDescent="0.25">
      <c r="A80" s="15" t="s">
        <v>107</v>
      </c>
      <c r="B80" s="33" t="s">
        <v>266</v>
      </c>
      <c r="C80" s="15" t="s">
        <v>14</v>
      </c>
      <c r="D80" s="15" t="s">
        <v>80</v>
      </c>
      <c r="E80" s="15" t="s">
        <v>265</v>
      </c>
      <c r="F80" s="15"/>
      <c r="G80" s="22">
        <f>G81</f>
        <v>0</v>
      </c>
      <c r="H80" s="22">
        <f>H81</f>
        <v>0</v>
      </c>
      <c r="I80" s="22">
        <v>0</v>
      </c>
    </row>
    <row r="81" spans="1:9" ht="38.25" hidden="1" customHeight="1" x14ac:dyDescent="0.25">
      <c r="A81" s="15" t="s">
        <v>108</v>
      </c>
      <c r="B81" s="21" t="s">
        <v>31</v>
      </c>
      <c r="C81" s="15" t="s">
        <v>14</v>
      </c>
      <c r="D81" s="15" t="s">
        <v>80</v>
      </c>
      <c r="E81" s="15" t="s">
        <v>265</v>
      </c>
      <c r="F81" s="15" t="s">
        <v>32</v>
      </c>
      <c r="G81" s="22">
        <f>G82</f>
        <v>0</v>
      </c>
      <c r="H81" s="22">
        <f>H82</f>
        <v>0</v>
      </c>
      <c r="I81" s="22">
        <v>0</v>
      </c>
    </row>
    <row r="82" spans="1:9" ht="51" hidden="1" customHeight="1" x14ac:dyDescent="0.25">
      <c r="A82" s="15" t="s">
        <v>192</v>
      </c>
      <c r="B82" s="21" t="s">
        <v>34</v>
      </c>
      <c r="C82" s="15" t="s">
        <v>14</v>
      </c>
      <c r="D82" s="15" t="s">
        <v>80</v>
      </c>
      <c r="E82" s="15" t="s">
        <v>265</v>
      </c>
      <c r="F82" s="15" t="s">
        <v>35</v>
      </c>
      <c r="G82" s="22">
        <v>0</v>
      </c>
      <c r="H82" s="22">
        <v>0</v>
      </c>
      <c r="I82" s="22">
        <v>0</v>
      </c>
    </row>
    <row r="83" spans="1:9" ht="81.75" hidden="1" customHeight="1" x14ac:dyDescent="0.25">
      <c r="A83" s="15" t="s">
        <v>193</v>
      </c>
      <c r="B83" s="21" t="s">
        <v>207</v>
      </c>
      <c r="C83" s="15" t="s">
        <v>14</v>
      </c>
      <c r="D83" s="15" t="s">
        <v>208</v>
      </c>
      <c r="E83" s="15"/>
      <c r="F83" s="15"/>
      <c r="G83" s="22">
        <f>G84</f>
        <v>0</v>
      </c>
      <c r="H83" s="22">
        <v>0</v>
      </c>
      <c r="I83" s="22">
        <v>0</v>
      </c>
    </row>
    <row r="84" spans="1:9" ht="95.25" hidden="1" customHeight="1" x14ac:dyDescent="0.25">
      <c r="A84" s="15" t="s">
        <v>194</v>
      </c>
      <c r="B84" s="21" t="s">
        <v>209</v>
      </c>
      <c r="C84" s="15" t="s">
        <v>14</v>
      </c>
      <c r="D84" s="15" t="s">
        <v>208</v>
      </c>
      <c r="E84" s="15" t="s">
        <v>210</v>
      </c>
      <c r="F84" s="15"/>
      <c r="G84" s="22">
        <f>G85</f>
        <v>0</v>
      </c>
      <c r="H84" s="22">
        <v>0</v>
      </c>
      <c r="I84" s="22">
        <v>0</v>
      </c>
    </row>
    <row r="85" spans="1:9" ht="81.75" hidden="1" customHeight="1" x14ac:dyDescent="0.25">
      <c r="A85" s="15" t="s">
        <v>195</v>
      </c>
      <c r="B85" s="21" t="s">
        <v>31</v>
      </c>
      <c r="C85" s="15" t="s">
        <v>14</v>
      </c>
      <c r="D85" s="15" t="s">
        <v>208</v>
      </c>
      <c r="E85" s="15" t="s">
        <v>210</v>
      </c>
      <c r="F85" s="15" t="s">
        <v>32</v>
      </c>
      <c r="G85" s="22">
        <f>G86</f>
        <v>0</v>
      </c>
      <c r="H85" s="22">
        <v>0</v>
      </c>
      <c r="I85" s="22">
        <v>0</v>
      </c>
    </row>
    <row r="86" spans="1:9" ht="62.25" hidden="1" customHeight="1" x14ac:dyDescent="0.25">
      <c r="A86" s="15" t="s">
        <v>196</v>
      </c>
      <c r="B86" s="21" t="s">
        <v>34</v>
      </c>
      <c r="C86" s="15" t="s">
        <v>14</v>
      </c>
      <c r="D86" s="15" t="s">
        <v>208</v>
      </c>
      <c r="E86" s="15" t="s">
        <v>210</v>
      </c>
      <c r="F86" s="15" t="s">
        <v>35</v>
      </c>
      <c r="G86" s="22">
        <v>0</v>
      </c>
      <c r="H86" s="22">
        <v>0</v>
      </c>
      <c r="I86" s="22">
        <v>0</v>
      </c>
    </row>
    <row r="87" spans="1:9" ht="43.5" customHeight="1" x14ac:dyDescent="0.25">
      <c r="A87" s="15" t="s">
        <v>197</v>
      </c>
      <c r="B87" s="21" t="s">
        <v>153</v>
      </c>
      <c r="C87" s="15" t="s">
        <v>14</v>
      </c>
      <c r="D87" s="15" t="s">
        <v>87</v>
      </c>
      <c r="E87" s="15"/>
      <c r="F87" s="15"/>
      <c r="G87" s="22">
        <f>G88+G94</f>
        <v>419.2</v>
      </c>
      <c r="H87" s="22">
        <f>H88+H94</f>
        <v>19.2</v>
      </c>
      <c r="I87" s="22">
        <f>I88+I94</f>
        <v>19.2</v>
      </c>
    </row>
    <row r="88" spans="1:9" ht="24" customHeight="1" x14ac:dyDescent="0.25">
      <c r="A88" s="15" t="s">
        <v>198</v>
      </c>
      <c r="B88" s="21" t="s">
        <v>89</v>
      </c>
      <c r="C88" s="15" t="s">
        <v>14</v>
      </c>
      <c r="D88" s="15" t="s">
        <v>90</v>
      </c>
      <c r="E88" s="15"/>
      <c r="F88" s="15"/>
      <c r="G88" s="22">
        <f>G89</f>
        <v>2</v>
      </c>
      <c r="H88" s="22">
        <f t="shared" ref="H88:I89" si="32">H89</f>
        <v>0</v>
      </c>
      <c r="I88" s="22">
        <f t="shared" si="32"/>
        <v>0</v>
      </c>
    </row>
    <row r="89" spans="1:9" ht="78.75" x14ac:dyDescent="0.25">
      <c r="A89" s="15" t="s">
        <v>199</v>
      </c>
      <c r="B89" s="21" t="s">
        <v>145</v>
      </c>
      <c r="C89" s="15" t="s">
        <v>14</v>
      </c>
      <c r="D89" s="15" t="s">
        <v>90</v>
      </c>
      <c r="E89" s="15" t="s">
        <v>130</v>
      </c>
      <c r="F89" s="15"/>
      <c r="G89" s="22">
        <f>G90</f>
        <v>2</v>
      </c>
      <c r="H89" s="22">
        <f t="shared" si="32"/>
        <v>0</v>
      </c>
      <c r="I89" s="22">
        <f t="shared" si="32"/>
        <v>0</v>
      </c>
    </row>
    <row r="90" spans="1:9" ht="51" customHeight="1" x14ac:dyDescent="0.25">
      <c r="A90" s="15" t="s">
        <v>200</v>
      </c>
      <c r="B90" s="21" t="s">
        <v>144</v>
      </c>
      <c r="C90" s="15" t="s">
        <v>14</v>
      </c>
      <c r="D90" s="15" t="s">
        <v>90</v>
      </c>
      <c r="E90" s="15" t="s">
        <v>134</v>
      </c>
      <c r="F90" s="15"/>
      <c r="G90" s="22">
        <f>G92</f>
        <v>2</v>
      </c>
      <c r="H90" s="22">
        <f t="shared" ref="H90:I90" si="33">H92</f>
        <v>0</v>
      </c>
      <c r="I90" s="22">
        <f t="shared" si="33"/>
        <v>0</v>
      </c>
    </row>
    <row r="91" spans="1:9" ht="49.5" customHeight="1" x14ac:dyDescent="0.25">
      <c r="A91" s="15" t="s">
        <v>201</v>
      </c>
      <c r="B91" s="21" t="s">
        <v>176</v>
      </c>
      <c r="C91" s="15" t="s">
        <v>14</v>
      </c>
      <c r="D91" s="15" t="s">
        <v>90</v>
      </c>
      <c r="E91" s="15" t="s">
        <v>135</v>
      </c>
      <c r="F91" s="15"/>
      <c r="G91" s="22">
        <f>G92</f>
        <v>2</v>
      </c>
      <c r="H91" s="22">
        <f t="shared" ref="H91:I92" si="34">H92</f>
        <v>0</v>
      </c>
      <c r="I91" s="22">
        <f t="shared" si="34"/>
        <v>0</v>
      </c>
    </row>
    <row r="92" spans="1:9" ht="40.5" customHeight="1" x14ac:dyDescent="0.25">
      <c r="A92" s="15" t="s">
        <v>202</v>
      </c>
      <c r="B92" s="21" t="s">
        <v>31</v>
      </c>
      <c r="C92" s="15" t="s">
        <v>14</v>
      </c>
      <c r="D92" s="15" t="s">
        <v>90</v>
      </c>
      <c r="E92" s="15" t="s">
        <v>135</v>
      </c>
      <c r="F92" s="15" t="s">
        <v>32</v>
      </c>
      <c r="G92" s="22">
        <f>G93</f>
        <v>2</v>
      </c>
      <c r="H92" s="22">
        <f t="shared" si="34"/>
        <v>0</v>
      </c>
      <c r="I92" s="22">
        <f t="shared" si="34"/>
        <v>0</v>
      </c>
    </row>
    <row r="93" spans="1:9" ht="55.5" customHeight="1" x14ac:dyDescent="0.25">
      <c r="A93" s="15" t="s">
        <v>203</v>
      </c>
      <c r="B93" s="21" t="s">
        <v>34</v>
      </c>
      <c r="C93" s="15" t="s">
        <v>14</v>
      </c>
      <c r="D93" s="15" t="s">
        <v>90</v>
      </c>
      <c r="E93" s="15" t="s">
        <v>135</v>
      </c>
      <c r="F93" s="15" t="s">
        <v>35</v>
      </c>
      <c r="G93" s="22">
        <v>2</v>
      </c>
      <c r="H93" s="22">
        <v>0</v>
      </c>
      <c r="I93" s="22">
        <v>0</v>
      </c>
    </row>
    <row r="94" spans="1:9" ht="25.5" customHeight="1" x14ac:dyDescent="0.25">
      <c r="A94" s="15" t="s">
        <v>255</v>
      </c>
      <c r="B94" s="21" t="s">
        <v>96</v>
      </c>
      <c r="C94" s="15" t="s">
        <v>14</v>
      </c>
      <c r="D94" s="15" t="s">
        <v>97</v>
      </c>
      <c r="E94" s="15"/>
      <c r="F94" s="15" t="s">
        <v>16</v>
      </c>
      <c r="G94" s="22">
        <f>G95</f>
        <v>417.2</v>
      </c>
      <c r="H94" s="22">
        <f t="shared" ref="H94:I95" si="35">H95</f>
        <v>19.2</v>
      </c>
      <c r="I94" s="22">
        <f t="shared" si="35"/>
        <v>19.2</v>
      </c>
    </row>
    <row r="95" spans="1:9" ht="32.25" customHeight="1" x14ac:dyDescent="0.25">
      <c r="A95" s="15" t="s">
        <v>256</v>
      </c>
      <c r="B95" s="21" t="s">
        <v>177</v>
      </c>
      <c r="C95" s="15" t="s">
        <v>14</v>
      </c>
      <c r="D95" s="15" t="s">
        <v>97</v>
      </c>
      <c r="E95" s="15" t="s">
        <v>130</v>
      </c>
      <c r="F95" s="15" t="s">
        <v>16</v>
      </c>
      <c r="G95" s="22">
        <f>G96</f>
        <v>417.2</v>
      </c>
      <c r="H95" s="22">
        <f t="shared" si="35"/>
        <v>19.2</v>
      </c>
      <c r="I95" s="22">
        <f t="shared" si="35"/>
        <v>19.2</v>
      </c>
    </row>
    <row r="96" spans="1:9" ht="54.75" customHeight="1" x14ac:dyDescent="0.25">
      <c r="A96" s="15" t="s">
        <v>257</v>
      </c>
      <c r="B96" s="21" t="s">
        <v>178</v>
      </c>
      <c r="C96" s="15" t="s">
        <v>14</v>
      </c>
      <c r="D96" s="15" t="s">
        <v>97</v>
      </c>
      <c r="E96" s="15" t="s">
        <v>132</v>
      </c>
      <c r="F96" s="15"/>
      <c r="G96" s="22">
        <f>G97+G100+G106</f>
        <v>417.2</v>
      </c>
      <c r="H96" s="22">
        <f t="shared" ref="H96:I96" si="36">H97+H100+H103+H106</f>
        <v>19.2</v>
      </c>
      <c r="I96" s="22">
        <f t="shared" si="36"/>
        <v>19.2</v>
      </c>
    </row>
    <row r="97" spans="1:15" ht="201" customHeight="1" x14ac:dyDescent="0.25">
      <c r="A97" s="15" t="s">
        <v>258</v>
      </c>
      <c r="B97" s="24" t="s">
        <v>287</v>
      </c>
      <c r="C97" s="15" t="s">
        <v>14</v>
      </c>
      <c r="D97" s="15" t="s">
        <v>97</v>
      </c>
      <c r="E97" s="15" t="s">
        <v>156</v>
      </c>
      <c r="F97" s="15"/>
      <c r="G97" s="22">
        <f>G98</f>
        <v>19.2</v>
      </c>
      <c r="H97" s="22">
        <f t="shared" ref="H97:I98" si="37">H98</f>
        <v>19.2</v>
      </c>
      <c r="I97" s="22">
        <f t="shared" si="37"/>
        <v>19.2</v>
      </c>
      <c r="O97" s="36"/>
    </row>
    <row r="98" spans="1:15" ht="34.5" customHeight="1" x14ac:dyDescent="0.25">
      <c r="A98" s="15" t="s">
        <v>259</v>
      </c>
      <c r="B98" s="21" t="s">
        <v>31</v>
      </c>
      <c r="C98" s="15" t="s">
        <v>14</v>
      </c>
      <c r="D98" s="15" t="s">
        <v>97</v>
      </c>
      <c r="E98" s="15" t="s">
        <v>156</v>
      </c>
      <c r="F98" s="15" t="s">
        <v>32</v>
      </c>
      <c r="G98" s="22">
        <f>G99</f>
        <v>19.2</v>
      </c>
      <c r="H98" s="22">
        <f t="shared" si="37"/>
        <v>19.2</v>
      </c>
      <c r="I98" s="22">
        <f t="shared" si="37"/>
        <v>19.2</v>
      </c>
    </row>
    <row r="99" spans="1:15" ht="54" customHeight="1" x14ac:dyDescent="0.25">
      <c r="A99" s="15" t="s">
        <v>260</v>
      </c>
      <c r="B99" s="21" t="s">
        <v>34</v>
      </c>
      <c r="C99" s="15" t="s">
        <v>14</v>
      </c>
      <c r="D99" s="15" t="s">
        <v>97</v>
      </c>
      <c r="E99" s="15" t="s">
        <v>156</v>
      </c>
      <c r="F99" s="15" t="s">
        <v>35</v>
      </c>
      <c r="G99" s="22">
        <v>19.2</v>
      </c>
      <c r="H99" s="22">
        <v>19.2</v>
      </c>
      <c r="I99" s="22">
        <v>19.2</v>
      </c>
    </row>
    <row r="100" spans="1:15" ht="147.75" customHeight="1" x14ac:dyDescent="0.25">
      <c r="A100" s="15" t="s">
        <v>119</v>
      </c>
      <c r="B100" s="21" t="s">
        <v>211</v>
      </c>
      <c r="C100" s="15" t="s">
        <v>14</v>
      </c>
      <c r="D100" s="15" t="s">
        <v>97</v>
      </c>
      <c r="E100" s="15" t="s">
        <v>212</v>
      </c>
      <c r="F100" s="15"/>
      <c r="G100" s="22">
        <f>G101</f>
        <v>100</v>
      </c>
      <c r="H100" s="22">
        <f t="shared" ref="H100:I101" si="38">H101</f>
        <v>0</v>
      </c>
      <c r="I100" s="22">
        <f t="shared" si="38"/>
        <v>0</v>
      </c>
    </row>
    <row r="101" spans="1:15" ht="40.5" customHeight="1" x14ac:dyDescent="0.25">
      <c r="A101" s="15" t="s">
        <v>121</v>
      </c>
      <c r="B101" s="21" t="s">
        <v>31</v>
      </c>
      <c r="C101" s="15" t="s">
        <v>14</v>
      </c>
      <c r="D101" s="15" t="s">
        <v>97</v>
      </c>
      <c r="E101" s="15" t="s">
        <v>212</v>
      </c>
      <c r="F101" s="15" t="s">
        <v>32</v>
      </c>
      <c r="G101" s="22">
        <f>G102</f>
        <v>100</v>
      </c>
      <c r="H101" s="22">
        <f t="shared" si="38"/>
        <v>0</v>
      </c>
      <c r="I101" s="22">
        <f t="shared" si="38"/>
        <v>0</v>
      </c>
    </row>
    <row r="102" spans="1:15" ht="49.5" customHeight="1" x14ac:dyDescent="0.25">
      <c r="A102" s="15" t="s">
        <v>122</v>
      </c>
      <c r="B102" s="21" t="s">
        <v>34</v>
      </c>
      <c r="C102" s="15" t="s">
        <v>14</v>
      </c>
      <c r="D102" s="15" t="s">
        <v>97</v>
      </c>
      <c r="E102" s="15" t="s">
        <v>212</v>
      </c>
      <c r="F102" s="15" t="s">
        <v>35</v>
      </c>
      <c r="G102" s="22">
        <v>100</v>
      </c>
      <c r="H102" s="22">
        <v>0</v>
      </c>
      <c r="I102" s="22">
        <v>0</v>
      </c>
    </row>
    <row r="103" spans="1:15" ht="108" hidden="1" customHeight="1" x14ac:dyDescent="0.25">
      <c r="A103" s="15" t="s">
        <v>123</v>
      </c>
      <c r="B103" s="21" t="s">
        <v>213</v>
      </c>
      <c r="C103" s="15" t="s">
        <v>14</v>
      </c>
      <c r="D103" s="15" t="s">
        <v>97</v>
      </c>
      <c r="E103" s="15" t="s">
        <v>133</v>
      </c>
      <c r="F103" s="15"/>
      <c r="G103" s="22">
        <f>G104</f>
        <v>0</v>
      </c>
      <c r="H103" s="22"/>
      <c r="I103" s="22"/>
    </row>
    <row r="104" spans="1:15" ht="84" hidden="1" customHeight="1" x14ac:dyDescent="0.25">
      <c r="A104" s="15" t="s">
        <v>140</v>
      </c>
      <c r="B104" s="21" t="s">
        <v>31</v>
      </c>
      <c r="C104" s="15" t="s">
        <v>14</v>
      </c>
      <c r="D104" s="15" t="s">
        <v>97</v>
      </c>
      <c r="E104" s="15" t="s">
        <v>133</v>
      </c>
      <c r="F104" s="15" t="s">
        <v>32</v>
      </c>
      <c r="G104" s="22">
        <f>G105</f>
        <v>0</v>
      </c>
      <c r="H104" s="22"/>
      <c r="I104" s="22"/>
    </row>
    <row r="105" spans="1:15" ht="47.25" hidden="1" x14ac:dyDescent="0.25">
      <c r="A105" s="15" t="s">
        <v>150</v>
      </c>
      <c r="B105" s="21" t="s">
        <v>34</v>
      </c>
      <c r="C105" s="15" t="s">
        <v>14</v>
      </c>
      <c r="D105" s="15" t="s">
        <v>97</v>
      </c>
      <c r="E105" s="15" t="s">
        <v>133</v>
      </c>
      <c r="F105" s="15" t="s">
        <v>35</v>
      </c>
      <c r="G105" s="22">
        <v>0</v>
      </c>
      <c r="H105" s="22"/>
      <c r="I105" s="22"/>
    </row>
    <row r="106" spans="1:15" ht="157.5" x14ac:dyDescent="0.25">
      <c r="A106" s="15" t="s">
        <v>151</v>
      </c>
      <c r="B106" s="21" t="s">
        <v>179</v>
      </c>
      <c r="C106" s="15" t="s">
        <v>14</v>
      </c>
      <c r="D106" s="15" t="s">
        <v>97</v>
      </c>
      <c r="E106" s="15" t="s">
        <v>136</v>
      </c>
      <c r="F106" s="15"/>
      <c r="G106" s="22">
        <f>G107</f>
        <v>298</v>
      </c>
      <c r="H106" s="22">
        <f t="shared" ref="H106:I107" si="39">H107</f>
        <v>0</v>
      </c>
      <c r="I106" s="22">
        <f t="shared" si="39"/>
        <v>0</v>
      </c>
    </row>
    <row r="107" spans="1:15" ht="31.5" x14ac:dyDescent="0.25">
      <c r="A107" s="15" t="s">
        <v>152</v>
      </c>
      <c r="B107" s="21" t="s">
        <v>31</v>
      </c>
      <c r="C107" s="15" t="s">
        <v>14</v>
      </c>
      <c r="D107" s="15" t="s">
        <v>97</v>
      </c>
      <c r="E107" s="15" t="s">
        <v>136</v>
      </c>
      <c r="F107" s="15" t="s">
        <v>32</v>
      </c>
      <c r="G107" s="22">
        <f>G108</f>
        <v>298</v>
      </c>
      <c r="H107" s="22">
        <f t="shared" si="39"/>
        <v>0</v>
      </c>
      <c r="I107" s="22">
        <f t="shared" si="39"/>
        <v>0</v>
      </c>
    </row>
    <row r="108" spans="1:15" ht="47.25" x14ac:dyDescent="0.25">
      <c r="A108" s="15" t="s">
        <v>172</v>
      </c>
      <c r="B108" s="21" t="s">
        <v>34</v>
      </c>
      <c r="C108" s="15" t="s">
        <v>14</v>
      </c>
      <c r="D108" s="15" t="s">
        <v>97</v>
      </c>
      <c r="E108" s="15" t="s">
        <v>136</v>
      </c>
      <c r="F108" s="15" t="s">
        <v>35</v>
      </c>
      <c r="G108" s="22">
        <v>298</v>
      </c>
      <c r="H108" s="22">
        <v>0</v>
      </c>
      <c r="I108" s="22">
        <v>0</v>
      </c>
    </row>
    <row r="109" spans="1:15" hidden="1" x14ac:dyDescent="0.25">
      <c r="A109" s="15" t="s">
        <v>173</v>
      </c>
      <c r="B109" s="21" t="s">
        <v>215</v>
      </c>
      <c r="C109" s="15" t="s">
        <v>14</v>
      </c>
      <c r="D109" s="15" t="s">
        <v>216</v>
      </c>
      <c r="E109" s="15"/>
      <c r="F109" s="15"/>
      <c r="G109" s="22">
        <f>G110</f>
        <v>0</v>
      </c>
      <c r="H109" s="22">
        <f t="shared" ref="H109:I110" si="40">H110</f>
        <v>0</v>
      </c>
      <c r="I109" s="22">
        <f t="shared" si="40"/>
        <v>0</v>
      </c>
    </row>
    <row r="110" spans="1:15" ht="31.5" hidden="1" x14ac:dyDescent="0.25">
      <c r="A110" s="15" t="s">
        <v>174</v>
      </c>
      <c r="B110" s="21" t="s">
        <v>218</v>
      </c>
      <c r="C110" s="15" t="s">
        <v>14</v>
      </c>
      <c r="D110" s="15" t="s">
        <v>219</v>
      </c>
      <c r="E110" s="15"/>
      <c r="F110" s="15"/>
      <c r="G110" s="22">
        <f>G111</f>
        <v>0</v>
      </c>
      <c r="H110" s="22">
        <f t="shared" si="40"/>
        <v>0</v>
      </c>
      <c r="I110" s="22">
        <f t="shared" si="40"/>
        <v>0</v>
      </c>
    </row>
    <row r="111" spans="1:15" ht="78.75" hidden="1" x14ac:dyDescent="0.25">
      <c r="A111" s="15" t="s">
        <v>21</v>
      </c>
      <c r="B111" s="21" t="s">
        <v>177</v>
      </c>
      <c r="C111" s="15" t="s">
        <v>14</v>
      </c>
      <c r="D111" s="15" t="s">
        <v>219</v>
      </c>
      <c r="E111" s="15" t="s">
        <v>130</v>
      </c>
      <c r="F111" s="15"/>
      <c r="G111" s="22">
        <f>G112+G116</f>
        <v>0</v>
      </c>
      <c r="H111" s="22">
        <f t="shared" ref="H111:I111" si="41">H112+H116</f>
        <v>0</v>
      </c>
      <c r="I111" s="22">
        <f t="shared" si="41"/>
        <v>0</v>
      </c>
    </row>
    <row r="112" spans="1:15" ht="47.25" hidden="1" x14ac:dyDescent="0.25">
      <c r="A112" s="15" t="s">
        <v>214</v>
      </c>
      <c r="B112" s="21" t="s">
        <v>178</v>
      </c>
      <c r="C112" s="15" t="s">
        <v>14</v>
      </c>
      <c r="D112" s="15" t="s">
        <v>219</v>
      </c>
      <c r="E112" s="15" t="s">
        <v>132</v>
      </c>
      <c r="F112" s="15"/>
      <c r="G112" s="22">
        <f>G113</f>
        <v>0</v>
      </c>
      <c r="H112" s="22">
        <f t="shared" ref="H112:I114" si="42">H113</f>
        <v>0</v>
      </c>
      <c r="I112" s="22">
        <f t="shared" si="42"/>
        <v>0</v>
      </c>
    </row>
    <row r="113" spans="1:9" ht="173.25" hidden="1" x14ac:dyDescent="0.25">
      <c r="A113" s="15" t="s">
        <v>217</v>
      </c>
      <c r="B113" s="34" t="s">
        <v>223</v>
      </c>
      <c r="C113" s="15" t="s">
        <v>14</v>
      </c>
      <c r="D113" s="15" t="s">
        <v>219</v>
      </c>
      <c r="E113" s="15" t="s">
        <v>224</v>
      </c>
      <c r="F113" s="15"/>
      <c r="G113" s="22">
        <f>G114</f>
        <v>0</v>
      </c>
      <c r="H113" s="22">
        <f t="shared" si="42"/>
        <v>0</v>
      </c>
      <c r="I113" s="22">
        <f t="shared" si="42"/>
        <v>0</v>
      </c>
    </row>
    <row r="114" spans="1:9" ht="31.5" hidden="1" x14ac:dyDescent="0.25">
      <c r="A114" s="15" t="s">
        <v>220</v>
      </c>
      <c r="B114" s="21" t="s">
        <v>31</v>
      </c>
      <c r="C114" s="15" t="s">
        <v>14</v>
      </c>
      <c r="D114" s="15" t="s">
        <v>219</v>
      </c>
      <c r="E114" s="15" t="s">
        <v>224</v>
      </c>
      <c r="F114" s="15" t="s">
        <v>32</v>
      </c>
      <c r="G114" s="22">
        <v>0</v>
      </c>
      <c r="H114" s="22">
        <f t="shared" si="42"/>
        <v>0</v>
      </c>
      <c r="I114" s="22">
        <f t="shared" si="42"/>
        <v>0</v>
      </c>
    </row>
    <row r="115" spans="1:9" ht="47.25" hidden="1" x14ac:dyDescent="0.25">
      <c r="A115" s="15" t="s">
        <v>221</v>
      </c>
      <c r="B115" s="21" t="s">
        <v>34</v>
      </c>
      <c r="C115" s="15" t="s">
        <v>14</v>
      </c>
      <c r="D115" s="15" t="s">
        <v>219</v>
      </c>
      <c r="E115" s="15" t="s">
        <v>224</v>
      </c>
      <c r="F115" s="15" t="s">
        <v>35</v>
      </c>
      <c r="G115" s="22">
        <v>0</v>
      </c>
      <c r="H115" s="22">
        <v>0</v>
      </c>
      <c r="I115" s="22">
        <v>0</v>
      </c>
    </row>
    <row r="116" spans="1:9" ht="189" hidden="1" x14ac:dyDescent="0.25">
      <c r="A116" s="15" t="s">
        <v>222</v>
      </c>
      <c r="B116" s="21" t="s">
        <v>228</v>
      </c>
      <c r="C116" s="15" t="s">
        <v>14</v>
      </c>
      <c r="D116" s="15" t="s">
        <v>219</v>
      </c>
      <c r="E116" s="15" t="s">
        <v>229</v>
      </c>
      <c r="F116" s="15"/>
      <c r="G116" s="22">
        <f>G117</f>
        <v>0</v>
      </c>
      <c r="H116" s="22">
        <f t="shared" ref="H116:I117" si="43">H117</f>
        <v>0</v>
      </c>
      <c r="I116" s="22">
        <f t="shared" si="43"/>
        <v>0</v>
      </c>
    </row>
    <row r="117" spans="1:9" ht="31.5" hidden="1" x14ac:dyDescent="0.25">
      <c r="A117" s="15" t="s">
        <v>225</v>
      </c>
      <c r="B117" s="21" t="s">
        <v>31</v>
      </c>
      <c r="C117" s="15" t="s">
        <v>14</v>
      </c>
      <c r="D117" s="15" t="s">
        <v>219</v>
      </c>
      <c r="E117" s="15" t="s">
        <v>229</v>
      </c>
      <c r="F117" s="15"/>
      <c r="G117" s="22">
        <v>0</v>
      </c>
      <c r="H117" s="22">
        <f t="shared" si="43"/>
        <v>0</v>
      </c>
      <c r="I117" s="22">
        <f t="shared" si="43"/>
        <v>0</v>
      </c>
    </row>
    <row r="118" spans="1:9" ht="47.25" hidden="1" x14ac:dyDescent="0.25">
      <c r="A118" s="15" t="s">
        <v>226</v>
      </c>
      <c r="B118" s="21" t="s">
        <v>34</v>
      </c>
      <c r="C118" s="15" t="s">
        <v>14</v>
      </c>
      <c r="D118" s="15" t="s">
        <v>219</v>
      </c>
      <c r="E118" s="15" t="s">
        <v>229</v>
      </c>
      <c r="F118" s="15" t="s">
        <v>32</v>
      </c>
      <c r="G118" s="22">
        <v>0</v>
      </c>
      <c r="H118" s="22">
        <v>0</v>
      </c>
      <c r="I118" s="22">
        <v>0</v>
      </c>
    </row>
    <row r="119" spans="1:9" x14ac:dyDescent="0.25">
      <c r="A119" s="15" t="s">
        <v>227</v>
      </c>
      <c r="B119" s="21" t="s">
        <v>99</v>
      </c>
      <c r="C119" s="15" t="s">
        <v>14</v>
      </c>
      <c r="D119" s="15" t="s">
        <v>100</v>
      </c>
      <c r="E119" s="15" t="s">
        <v>229</v>
      </c>
      <c r="F119" s="15" t="s">
        <v>35</v>
      </c>
      <c r="G119" s="22">
        <f>G120</f>
        <v>120</v>
      </c>
      <c r="H119" s="22">
        <f t="shared" ref="H119:I119" si="44">H120</f>
        <v>0</v>
      </c>
      <c r="I119" s="22">
        <f t="shared" si="44"/>
        <v>0</v>
      </c>
    </row>
    <row r="120" spans="1:9" x14ac:dyDescent="0.25">
      <c r="A120" s="15" t="s">
        <v>230</v>
      </c>
      <c r="B120" s="21" t="s">
        <v>102</v>
      </c>
      <c r="C120" s="15" t="s">
        <v>14</v>
      </c>
      <c r="D120" s="15" t="s">
        <v>103</v>
      </c>
      <c r="E120" s="15" t="s">
        <v>16</v>
      </c>
      <c r="F120" s="15" t="s">
        <v>16</v>
      </c>
      <c r="G120" s="22">
        <f t="shared" ref="G120:I124" si="45">G121</f>
        <v>120</v>
      </c>
      <c r="H120" s="22">
        <f t="shared" si="45"/>
        <v>0</v>
      </c>
      <c r="I120" s="22">
        <f t="shared" si="45"/>
        <v>0</v>
      </c>
    </row>
    <row r="121" spans="1:9" ht="63" x14ac:dyDescent="0.25">
      <c r="A121" s="15" t="s">
        <v>231</v>
      </c>
      <c r="B121" s="21" t="s">
        <v>143</v>
      </c>
      <c r="C121" s="15" t="s">
        <v>14</v>
      </c>
      <c r="D121" s="15" t="s">
        <v>103</v>
      </c>
      <c r="E121" s="15" t="s">
        <v>137</v>
      </c>
      <c r="F121" s="15" t="s">
        <v>16</v>
      </c>
      <c r="G121" s="22">
        <f t="shared" si="45"/>
        <v>120</v>
      </c>
      <c r="H121" s="22">
        <f t="shared" si="45"/>
        <v>0</v>
      </c>
      <c r="I121" s="22">
        <f t="shared" si="45"/>
        <v>0</v>
      </c>
    </row>
    <row r="122" spans="1:9" x14ac:dyDescent="0.25">
      <c r="A122" s="15" t="s">
        <v>232</v>
      </c>
      <c r="B122" s="21" t="s">
        <v>149</v>
      </c>
      <c r="C122" s="15" t="s">
        <v>14</v>
      </c>
      <c r="D122" s="15" t="s">
        <v>103</v>
      </c>
      <c r="E122" s="15" t="s">
        <v>138</v>
      </c>
      <c r="F122" s="15" t="s">
        <v>16</v>
      </c>
      <c r="G122" s="22">
        <f>G123+G126</f>
        <v>120</v>
      </c>
      <c r="H122" s="22">
        <f t="shared" ref="H122:I122" si="46">H123+H126</f>
        <v>0</v>
      </c>
      <c r="I122" s="22">
        <f t="shared" si="46"/>
        <v>0</v>
      </c>
    </row>
    <row r="123" spans="1:9" ht="108.75" customHeight="1" x14ac:dyDescent="0.25">
      <c r="A123" s="15" t="s">
        <v>233</v>
      </c>
      <c r="B123" s="21" t="s">
        <v>166</v>
      </c>
      <c r="C123" s="15" t="s">
        <v>14</v>
      </c>
      <c r="D123" s="15" t="s">
        <v>103</v>
      </c>
      <c r="E123" s="15" t="s">
        <v>170</v>
      </c>
      <c r="F123" s="15" t="s">
        <v>16</v>
      </c>
      <c r="G123" s="22">
        <f>G124</f>
        <v>100</v>
      </c>
      <c r="H123" s="22">
        <f t="shared" si="45"/>
        <v>0</v>
      </c>
      <c r="I123" s="22">
        <f t="shared" si="45"/>
        <v>0</v>
      </c>
    </row>
    <row r="124" spans="1:9" ht="31.5" x14ac:dyDescent="0.25">
      <c r="A124" s="15" t="s">
        <v>234</v>
      </c>
      <c r="B124" s="21" t="s">
        <v>31</v>
      </c>
      <c r="C124" s="15" t="s">
        <v>14</v>
      </c>
      <c r="D124" s="15" t="s">
        <v>103</v>
      </c>
      <c r="E124" s="15" t="s">
        <v>170</v>
      </c>
      <c r="F124" s="15" t="s">
        <v>32</v>
      </c>
      <c r="G124" s="22">
        <f>G125</f>
        <v>100</v>
      </c>
      <c r="H124" s="22">
        <f t="shared" si="45"/>
        <v>0</v>
      </c>
      <c r="I124" s="22">
        <f t="shared" si="45"/>
        <v>0</v>
      </c>
    </row>
    <row r="125" spans="1:9" ht="60.75" customHeight="1" x14ac:dyDescent="0.25">
      <c r="A125" s="15" t="s">
        <v>235</v>
      </c>
      <c r="B125" s="21" t="s">
        <v>34</v>
      </c>
      <c r="C125" s="15" t="s">
        <v>14</v>
      </c>
      <c r="D125" s="15" t="s">
        <v>103</v>
      </c>
      <c r="E125" s="15" t="s">
        <v>170</v>
      </c>
      <c r="F125" s="15" t="s">
        <v>35</v>
      </c>
      <c r="G125" s="22">
        <v>100</v>
      </c>
      <c r="H125" s="22">
        <v>0</v>
      </c>
      <c r="I125" s="22">
        <v>0</v>
      </c>
    </row>
    <row r="126" spans="1:9" ht="111" customHeight="1" x14ac:dyDescent="0.25">
      <c r="A126" s="15" t="s">
        <v>236</v>
      </c>
      <c r="B126" s="21" t="s">
        <v>240</v>
      </c>
      <c r="C126" s="15" t="s">
        <v>14</v>
      </c>
      <c r="D126" s="15" t="s">
        <v>103</v>
      </c>
      <c r="E126" s="15" t="s">
        <v>241</v>
      </c>
      <c r="F126" s="15"/>
      <c r="G126" s="22">
        <f>G127</f>
        <v>20</v>
      </c>
      <c r="H126" s="22">
        <f t="shared" ref="H126:I127" si="47">H127</f>
        <v>0</v>
      </c>
      <c r="I126" s="22">
        <f t="shared" si="47"/>
        <v>0</v>
      </c>
    </row>
    <row r="127" spans="1:9" x14ac:dyDescent="0.25">
      <c r="A127" s="15" t="s">
        <v>237</v>
      </c>
      <c r="B127" s="21" t="s">
        <v>243</v>
      </c>
      <c r="C127" s="15" t="s">
        <v>14</v>
      </c>
      <c r="D127" s="15" t="s">
        <v>103</v>
      </c>
      <c r="E127" s="15" t="s">
        <v>241</v>
      </c>
      <c r="F127" s="15" t="s">
        <v>244</v>
      </c>
      <c r="G127" s="22">
        <f>G128</f>
        <v>20</v>
      </c>
      <c r="H127" s="22">
        <f t="shared" si="47"/>
        <v>0</v>
      </c>
      <c r="I127" s="22">
        <f t="shared" si="47"/>
        <v>0</v>
      </c>
    </row>
    <row r="128" spans="1:9" x14ac:dyDescent="0.25">
      <c r="A128" s="15" t="s">
        <v>238</v>
      </c>
      <c r="B128" s="21" t="s">
        <v>245</v>
      </c>
      <c r="C128" s="15" t="s">
        <v>14</v>
      </c>
      <c r="D128" s="15" t="s">
        <v>103</v>
      </c>
      <c r="E128" s="15" t="s">
        <v>241</v>
      </c>
      <c r="F128" s="15" t="s">
        <v>246</v>
      </c>
      <c r="G128" s="22">
        <v>20</v>
      </c>
      <c r="H128" s="22">
        <v>0</v>
      </c>
      <c r="I128" s="22">
        <v>0</v>
      </c>
    </row>
    <row r="129" spans="1:9" x14ac:dyDescent="0.25">
      <c r="A129" s="15" t="s">
        <v>239</v>
      </c>
      <c r="B129" s="21" t="s">
        <v>109</v>
      </c>
      <c r="C129" s="15" t="s">
        <v>14</v>
      </c>
      <c r="D129" s="15" t="s">
        <v>110</v>
      </c>
      <c r="E129" s="15" t="s">
        <v>16</v>
      </c>
      <c r="F129" s="15" t="s">
        <v>16</v>
      </c>
      <c r="G129" s="22">
        <f>G130</f>
        <v>24</v>
      </c>
      <c r="H129" s="22">
        <f t="shared" ref="H129:I132" si="48">H130</f>
        <v>0</v>
      </c>
      <c r="I129" s="22">
        <f t="shared" si="48"/>
        <v>0</v>
      </c>
    </row>
    <row r="130" spans="1:9" x14ac:dyDescent="0.25">
      <c r="A130" s="15" t="s">
        <v>242</v>
      </c>
      <c r="B130" s="21" t="s">
        <v>111</v>
      </c>
      <c r="C130" s="15" t="s">
        <v>14</v>
      </c>
      <c r="D130" s="15" t="s">
        <v>112</v>
      </c>
      <c r="E130" s="15" t="s">
        <v>16</v>
      </c>
      <c r="F130" s="15" t="s">
        <v>16</v>
      </c>
      <c r="G130" s="22">
        <f>G131</f>
        <v>24</v>
      </c>
      <c r="H130" s="22">
        <f t="shared" si="48"/>
        <v>0</v>
      </c>
      <c r="I130" s="22">
        <f t="shared" si="48"/>
        <v>0</v>
      </c>
    </row>
    <row r="131" spans="1:9" x14ac:dyDescent="0.25">
      <c r="A131" s="15" t="s">
        <v>23</v>
      </c>
      <c r="B131" s="21" t="s">
        <v>19</v>
      </c>
      <c r="C131" s="15" t="s">
        <v>14</v>
      </c>
      <c r="D131" s="15" t="s">
        <v>112</v>
      </c>
      <c r="E131" s="15" t="s">
        <v>124</v>
      </c>
      <c r="F131" s="15" t="s">
        <v>16</v>
      </c>
      <c r="G131" s="22">
        <f>G132</f>
        <v>24</v>
      </c>
      <c r="H131" s="22">
        <f t="shared" si="48"/>
        <v>0</v>
      </c>
      <c r="I131" s="22">
        <f t="shared" si="48"/>
        <v>0</v>
      </c>
    </row>
    <row r="132" spans="1:9" ht="57.75" customHeight="1" x14ac:dyDescent="0.25">
      <c r="A132" s="15" t="s">
        <v>247</v>
      </c>
      <c r="B132" s="21" t="s">
        <v>113</v>
      </c>
      <c r="C132" s="15" t="s">
        <v>14</v>
      </c>
      <c r="D132" s="15" t="s">
        <v>112</v>
      </c>
      <c r="E132" s="15" t="s">
        <v>167</v>
      </c>
      <c r="F132" s="15" t="s">
        <v>114</v>
      </c>
      <c r="G132" s="22">
        <f>G133</f>
        <v>24</v>
      </c>
      <c r="H132" s="22">
        <f t="shared" si="48"/>
        <v>0</v>
      </c>
      <c r="I132" s="22">
        <f t="shared" si="48"/>
        <v>0</v>
      </c>
    </row>
    <row r="133" spans="1:9" ht="37.5" customHeight="1" x14ac:dyDescent="0.25">
      <c r="A133" s="15" t="s">
        <v>248</v>
      </c>
      <c r="B133" s="21" t="s">
        <v>115</v>
      </c>
      <c r="C133" s="15" t="s">
        <v>14</v>
      </c>
      <c r="D133" s="15" t="s">
        <v>112</v>
      </c>
      <c r="E133" s="15" t="s">
        <v>167</v>
      </c>
      <c r="F133" s="15" t="s">
        <v>116</v>
      </c>
      <c r="G133" s="22">
        <v>24</v>
      </c>
      <c r="H133" s="22">
        <v>0</v>
      </c>
      <c r="I133" s="22">
        <v>0</v>
      </c>
    </row>
    <row r="134" spans="1:9" ht="27.75" customHeight="1" x14ac:dyDescent="0.25">
      <c r="A134" s="15" t="s">
        <v>291</v>
      </c>
      <c r="B134" s="21" t="s">
        <v>117</v>
      </c>
      <c r="C134" s="15" t="s">
        <v>14</v>
      </c>
      <c r="D134" s="15" t="s">
        <v>118</v>
      </c>
      <c r="E134" s="15"/>
      <c r="F134" s="15"/>
      <c r="G134" s="22">
        <f t="shared" ref="G134:I139" si="49">G135</f>
        <v>191</v>
      </c>
      <c r="H134" s="22">
        <f t="shared" si="49"/>
        <v>0</v>
      </c>
      <c r="I134" s="22">
        <f t="shared" si="49"/>
        <v>0</v>
      </c>
    </row>
    <row r="135" spans="1:9" x14ac:dyDescent="0.25">
      <c r="A135" s="15" t="s">
        <v>292</v>
      </c>
      <c r="B135" s="21" t="s">
        <v>180</v>
      </c>
      <c r="C135" s="15" t="s">
        <v>14</v>
      </c>
      <c r="D135" s="15" t="s">
        <v>181</v>
      </c>
      <c r="E135" s="15"/>
      <c r="F135" s="15"/>
      <c r="G135" s="22">
        <f t="shared" si="49"/>
        <v>191</v>
      </c>
      <c r="H135" s="22">
        <f t="shared" si="49"/>
        <v>0</v>
      </c>
      <c r="I135" s="22">
        <f t="shared" si="49"/>
        <v>0</v>
      </c>
    </row>
    <row r="136" spans="1:9" ht="63" x14ac:dyDescent="0.25">
      <c r="A136" s="15" t="s">
        <v>249</v>
      </c>
      <c r="B136" s="21" t="s">
        <v>143</v>
      </c>
      <c r="C136" s="15" t="s">
        <v>14</v>
      </c>
      <c r="D136" s="15" t="s">
        <v>181</v>
      </c>
      <c r="E136" s="15" t="s">
        <v>137</v>
      </c>
      <c r="F136" s="15"/>
      <c r="G136" s="22">
        <f t="shared" si="49"/>
        <v>191</v>
      </c>
      <c r="H136" s="22">
        <f t="shared" si="49"/>
        <v>0</v>
      </c>
      <c r="I136" s="22">
        <f t="shared" si="49"/>
        <v>0</v>
      </c>
    </row>
    <row r="137" spans="1:9" ht="31.5" x14ac:dyDescent="0.25">
      <c r="A137" s="15" t="s">
        <v>250</v>
      </c>
      <c r="B137" s="21" t="s">
        <v>251</v>
      </c>
      <c r="C137" s="15" t="s">
        <v>14</v>
      </c>
      <c r="D137" s="15" t="s">
        <v>181</v>
      </c>
      <c r="E137" s="15" t="s">
        <v>139</v>
      </c>
      <c r="F137" s="15"/>
      <c r="G137" s="22">
        <f>G138+G141</f>
        <v>191</v>
      </c>
      <c r="H137" s="22">
        <f t="shared" ref="H137:I137" si="50">H138+H141</f>
        <v>0</v>
      </c>
      <c r="I137" s="22">
        <f t="shared" si="50"/>
        <v>0</v>
      </c>
    </row>
    <row r="138" spans="1:9" ht="126" hidden="1" x14ac:dyDescent="0.25">
      <c r="A138" s="15" t="s">
        <v>273</v>
      </c>
      <c r="B138" s="21" t="s">
        <v>252</v>
      </c>
      <c r="C138" s="15" t="s">
        <v>14</v>
      </c>
      <c r="D138" s="15" t="s">
        <v>181</v>
      </c>
      <c r="E138" s="15" t="s">
        <v>253</v>
      </c>
      <c r="F138" s="15"/>
      <c r="G138" s="22">
        <f>G139</f>
        <v>0</v>
      </c>
      <c r="H138" s="22">
        <f t="shared" si="49"/>
        <v>0</v>
      </c>
      <c r="I138" s="22">
        <f t="shared" si="49"/>
        <v>0</v>
      </c>
    </row>
    <row r="139" spans="1:9" ht="31.5" hidden="1" x14ac:dyDescent="0.25">
      <c r="A139" s="15" t="s">
        <v>274</v>
      </c>
      <c r="B139" s="21" t="s">
        <v>31</v>
      </c>
      <c r="C139" s="15" t="s">
        <v>14</v>
      </c>
      <c r="D139" s="15" t="s">
        <v>181</v>
      </c>
      <c r="E139" s="15" t="s">
        <v>253</v>
      </c>
      <c r="F139" s="15" t="s">
        <v>32</v>
      </c>
      <c r="G139" s="22">
        <f t="shared" si="49"/>
        <v>0</v>
      </c>
      <c r="H139" s="22">
        <f t="shared" si="49"/>
        <v>0</v>
      </c>
      <c r="I139" s="22">
        <f t="shared" si="49"/>
        <v>0</v>
      </c>
    </row>
    <row r="140" spans="1:9" ht="47.25" hidden="1" x14ac:dyDescent="0.25">
      <c r="A140" s="15" t="s">
        <v>275</v>
      </c>
      <c r="B140" s="21" t="s">
        <v>34</v>
      </c>
      <c r="C140" s="15" t="s">
        <v>14</v>
      </c>
      <c r="D140" s="15" t="s">
        <v>181</v>
      </c>
      <c r="E140" s="15" t="s">
        <v>253</v>
      </c>
      <c r="F140" s="15" t="s">
        <v>35</v>
      </c>
      <c r="G140" s="22">
        <v>0</v>
      </c>
      <c r="H140" s="22">
        <v>0</v>
      </c>
      <c r="I140" s="22">
        <v>0</v>
      </c>
    </row>
    <row r="141" spans="1:9" ht="114" customHeight="1" x14ac:dyDescent="0.25">
      <c r="A141" s="15" t="s">
        <v>276</v>
      </c>
      <c r="B141" s="21" t="s">
        <v>254</v>
      </c>
      <c r="C141" s="15" t="s">
        <v>14</v>
      </c>
      <c r="D141" s="15"/>
      <c r="E141" s="15" t="s">
        <v>158</v>
      </c>
      <c r="F141" s="15"/>
      <c r="G141" s="22">
        <f>G142</f>
        <v>191</v>
      </c>
      <c r="H141" s="22">
        <f t="shared" ref="H141:I141" si="51">H142</f>
        <v>0</v>
      </c>
      <c r="I141" s="22">
        <f t="shared" si="51"/>
        <v>0</v>
      </c>
    </row>
    <row r="142" spans="1:9" x14ac:dyDescent="0.25">
      <c r="A142" s="15" t="s">
        <v>277</v>
      </c>
      <c r="B142" s="21" t="s">
        <v>243</v>
      </c>
      <c r="C142" s="15" t="s">
        <v>14</v>
      </c>
      <c r="D142" s="15"/>
      <c r="E142" s="15" t="s">
        <v>158</v>
      </c>
      <c r="F142" s="15" t="s">
        <v>244</v>
      </c>
      <c r="G142" s="22">
        <f>G143</f>
        <v>191</v>
      </c>
      <c r="H142" s="22">
        <f t="shared" ref="H142:I142" si="52">H143</f>
        <v>0</v>
      </c>
      <c r="I142" s="22">
        <f t="shared" si="52"/>
        <v>0</v>
      </c>
    </row>
    <row r="143" spans="1:9" x14ac:dyDescent="0.25">
      <c r="A143" s="15" t="s">
        <v>278</v>
      </c>
      <c r="B143" s="21" t="s">
        <v>245</v>
      </c>
      <c r="C143" s="15" t="s">
        <v>14</v>
      </c>
      <c r="D143" s="15"/>
      <c r="E143" s="15" t="s">
        <v>158</v>
      </c>
      <c r="F143" s="15" t="s">
        <v>246</v>
      </c>
      <c r="G143" s="22">
        <v>191</v>
      </c>
      <c r="H143" s="22">
        <v>0</v>
      </c>
      <c r="I143" s="22">
        <v>0</v>
      </c>
    </row>
    <row r="144" spans="1:9" x14ac:dyDescent="0.25">
      <c r="A144" s="15" t="s">
        <v>279</v>
      </c>
      <c r="B144" s="25" t="s">
        <v>155</v>
      </c>
      <c r="C144" s="15"/>
      <c r="D144" s="15"/>
      <c r="E144" s="15"/>
      <c r="F144" s="15"/>
      <c r="G144" s="22"/>
      <c r="H144" s="22">
        <v>100.9</v>
      </c>
      <c r="I144" s="22">
        <v>203.7</v>
      </c>
    </row>
    <row r="145" spans="1:9" x14ac:dyDescent="0.25">
      <c r="A145" s="37" t="s">
        <v>120</v>
      </c>
      <c r="B145" s="38"/>
      <c r="C145" s="26"/>
      <c r="D145" s="26"/>
      <c r="E145" s="26"/>
      <c r="F145" s="26"/>
      <c r="G145" s="27">
        <f>G13+G40+G48+G61+G87+G119+G129+G134+G109</f>
        <v>7328.2999999999993</v>
      </c>
      <c r="H145" s="27">
        <f>H13+H40+H48+H61+H87+H119+H129+H134+H109+H144</f>
        <v>4165</v>
      </c>
      <c r="I145" s="27">
        <f>I13+I40+I48+I61+I87+I119+I129+I134+I109+I144</f>
        <v>4093.5</v>
      </c>
    </row>
  </sheetData>
  <mergeCells count="7">
    <mergeCell ref="A145:B145"/>
    <mergeCell ref="E1:I1"/>
    <mergeCell ref="A7:F7"/>
    <mergeCell ref="G9:I9"/>
    <mergeCell ref="D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2022-12-12T04:02:19Z</dcterms:modified>
</cp:coreProperties>
</file>