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40" windowHeight="15000"/>
  </bookViews>
  <sheets>
    <sheet name="Лист3" sheetId="3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4" i="3" l="1"/>
  <c r="J22" i="3" l="1"/>
  <c r="J28" i="3"/>
  <c r="J30" i="3"/>
  <c r="J32" i="3"/>
  <c r="J33" i="3"/>
  <c r="J34" i="3"/>
  <c r="J35" i="3"/>
  <c r="J36" i="3"/>
  <c r="J37" i="3"/>
  <c r="J38" i="3"/>
  <c r="J39" i="3"/>
  <c r="J44" i="3"/>
  <c r="J45" i="3"/>
  <c r="J46" i="3"/>
  <c r="J47" i="3"/>
  <c r="J50" i="3"/>
  <c r="J51" i="3"/>
  <c r="J52" i="3"/>
  <c r="J53" i="3"/>
  <c r="J54" i="3"/>
  <c r="J55" i="3"/>
  <c r="J58" i="3"/>
  <c r="J64" i="3"/>
  <c r="J66" i="3"/>
  <c r="J68" i="3"/>
  <c r="J77" i="3"/>
  <c r="J78" i="3"/>
  <c r="J79" i="3"/>
  <c r="J80" i="3"/>
  <c r="J87" i="3"/>
  <c r="J90" i="3"/>
  <c r="J102" i="3"/>
  <c r="J103" i="3"/>
  <c r="J104" i="3"/>
  <c r="J105" i="3"/>
  <c r="J106" i="3"/>
  <c r="J107" i="3"/>
  <c r="J108" i="3"/>
  <c r="J112" i="3"/>
  <c r="J119" i="3"/>
  <c r="J125" i="3"/>
  <c r="J128" i="3"/>
  <c r="J129" i="3"/>
  <c r="J130" i="3"/>
  <c r="J131" i="3"/>
  <c r="J132" i="3"/>
  <c r="J133" i="3"/>
  <c r="J134" i="3"/>
  <c r="J137" i="3"/>
  <c r="J140" i="3"/>
  <c r="J147" i="3"/>
  <c r="J150" i="3"/>
  <c r="J157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I139" i="3"/>
  <c r="I135" i="3"/>
  <c r="I136" i="3"/>
  <c r="I123" i="3"/>
  <c r="I127" i="3"/>
  <c r="I126" i="3" s="1"/>
  <c r="I124" i="3"/>
  <c r="I76" i="3"/>
  <c r="I57" i="3"/>
  <c r="I42" i="3"/>
  <c r="I43" i="3"/>
  <c r="I176" i="3"/>
  <c r="H176" i="3"/>
  <c r="I156" i="3"/>
  <c r="I155" i="3" s="1"/>
  <c r="H155" i="3"/>
  <c r="H156" i="3"/>
  <c r="J156" i="3" l="1"/>
  <c r="J155" i="3"/>
  <c r="H139" i="3"/>
  <c r="J139" i="3" s="1"/>
  <c r="H136" i="3"/>
  <c r="J136" i="3" s="1"/>
  <c r="H135" i="3" l="1"/>
  <c r="J135" i="3" s="1"/>
  <c r="H123" i="3"/>
  <c r="J123" i="3" s="1"/>
  <c r="H124" i="3"/>
  <c r="J124" i="3" s="1"/>
  <c r="H126" i="3"/>
  <c r="J126" i="3" s="1"/>
  <c r="H127" i="3"/>
  <c r="J127" i="3" s="1"/>
  <c r="H76" i="3" l="1"/>
  <c r="J76" i="3" s="1"/>
  <c r="H57" i="3"/>
  <c r="J57" i="3" s="1"/>
  <c r="G171" i="3"/>
  <c r="G174" i="3"/>
  <c r="G175" i="3"/>
  <c r="G176" i="3"/>
  <c r="I89" i="3" l="1"/>
  <c r="H89" i="3"/>
  <c r="G89" i="3"/>
  <c r="G88" i="3" s="1"/>
  <c r="H88" i="3"/>
  <c r="I86" i="3"/>
  <c r="I85" i="3" s="1"/>
  <c r="H86" i="3"/>
  <c r="G86" i="3"/>
  <c r="G85" i="3" s="1"/>
  <c r="G65" i="3"/>
  <c r="G38" i="3"/>
  <c r="G29" i="3"/>
  <c r="J89" i="3" l="1"/>
  <c r="J86" i="3"/>
  <c r="H85" i="3"/>
  <c r="J85" i="3" s="1"/>
  <c r="I88" i="3"/>
  <c r="J88" i="3" s="1"/>
  <c r="H118" i="3"/>
  <c r="H117" i="3" s="1"/>
  <c r="H116" i="3" l="1"/>
  <c r="H115" i="3" s="1"/>
  <c r="G27" i="3"/>
  <c r="I29" i="3" l="1"/>
  <c r="H29" i="3"/>
  <c r="G133" i="3"/>
  <c r="G132" i="3" s="1"/>
  <c r="G79" i="3"/>
  <c r="G31" i="3"/>
  <c r="G26" i="3" s="1"/>
  <c r="H31" i="3"/>
  <c r="J29" i="3" l="1"/>
  <c r="I146" i="3"/>
  <c r="I145" i="3" s="1"/>
  <c r="I149" i="3"/>
  <c r="H146" i="3"/>
  <c r="H149" i="3"/>
  <c r="I133" i="3"/>
  <c r="H133" i="3"/>
  <c r="H132" i="3" s="1"/>
  <c r="H43" i="3"/>
  <c r="J43" i="3" s="1"/>
  <c r="H145" i="3" l="1"/>
  <c r="J145" i="3" s="1"/>
  <c r="J146" i="3"/>
  <c r="H148" i="3"/>
  <c r="J149" i="3"/>
  <c r="H42" i="3"/>
  <c r="J42" i="3" s="1"/>
  <c r="I148" i="3"/>
  <c r="I144" i="3" s="1"/>
  <c r="I132" i="3"/>
  <c r="J148" i="3" l="1"/>
  <c r="H144" i="3"/>
  <c r="H41" i="3"/>
  <c r="J41" i="3" s="1"/>
  <c r="J144" i="3" l="1"/>
  <c r="H143" i="3"/>
  <c r="I143" i="3"/>
  <c r="H142" i="3" l="1"/>
  <c r="J143" i="3"/>
  <c r="I142" i="3"/>
  <c r="H141" i="3" l="1"/>
  <c r="J142" i="3"/>
  <c r="I141" i="3"/>
  <c r="J141" i="3" l="1"/>
  <c r="I31" i="3"/>
  <c r="J31" i="3" s="1"/>
  <c r="I37" i="3"/>
  <c r="I36" i="3"/>
  <c r="I162" i="3"/>
  <c r="I107" i="3"/>
  <c r="I104" i="3"/>
  <c r="I79" i="3"/>
  <c r="G43" i="3"/>
  <c r="H175" i="3"/>
  <c r="H174" i="3" s="1"/>
  <c r="H169" i="3"/>
  <c r="H167" i="3"/>
  <c r="H166" i="3" s="1"/>
  <c r="H165" i="3" s="1"/>
  <c r="H164" i="3" s="1"/>
  <c r="H162" i="3"/>
  <c r="H161" i="3" s="1"/>
  <c r="H159" i="3"/>
  <c r="H158" i="3" s="1"/>
  <c r="H154" i="3" s="1"/>
  <c r="H138" i="3"/>
  <c r="H130" i="3"/>
  <c r="H111" i="3"/>
  <c r="H104" i="3"/>
  <c r="H103" i="3" s="1"/>
  <c r="H101" i="3"/>
  <c r="H79" i="3"/>
  <c r="H78" i="3" s="1"/>
  <c r="H75" i="3"/>
  <c r="H73" i="3"/>
  <c r="H65" i="3"/>
  <c r="H63" i="3"/>
  <c r="H56" i="3"/>
  <c r="H54" i="3"/>
  <c r="H53" i="3" s="1"/>
  <c r="H51" i="3"/>
  <c r="H50" i="3" s="1"/>
  <c r="H46" i="3"/>
  <c r="H45" i="3" s="1"/>
  <c r="H37" i="3"/>
  <c r="H36" i="3"/>
  <c r="H35" i="3" s="1"/>
  <c r="H27" i="3"/>
  <c r="H21" i="3"/>
  <c r="I169" i="3"/>
  <c r="G169" i="3"/>
  <c r="I167" i="3"/>
  <c r="G167" i="3"/>
  <c r="G166" i="3" s="1"/>
  <c r="G165" i="3" s="1"/>
  <c r="G164" i="3" s="1"/>
  <c r="G162" i="3"/>
  <c r="G161" i="3" s="1"/>
  <c r="I159" i="3"/>
  <c r="J159" i="3" s="1"/>
  <c r="G159" i="3"/>
  <c r="G158" i="3" s="1"/>
  <c r="G139" i="3"/>
  <c r="G138" i="3" s="1"/>
  <c r="I130" i="3"/>
  <c r="G130" i="3"/>
  <c r="G129" i="3" s="1"/>
  <c r="I118" i="3"/>
  <c r="J118" i="3" s="1"/>
  <c r="G118" i="3"/>
  <c r="G117" i="3" s="1"/>
  <c r="I111" i="3"/>
  <c r="I110" i="3" s="1"/>
  <c r="G111" i="3"/>
  <c r="G110" i="3" s="1"/>
  <c r="G109" i="3" s="1"/>
  <c r="G104" i="3"/>
  <c r="G103" i="3" s="1"/>
  <c r="I101" i="3"/>
  <c r="G101" i="3"/>
  <c r="G100" i="3" s="1"/>
  <c r="G78" i="3"/>
  <c r="G76" i="3"/>
  <c r="G75" i="3" s="1"/>
  <c r="I73" i="3"/>
  <c r="I72" i="3" s="1"/>
  <c r="G73" i="3"/>
  <c r="G72" i="3" s="1"/>
  <c r="I65" i="3"/>
  <c r="I63" i="3"/>
  <c r="G63" i="3"/>
  <c r="I54" i="3"/>
  <c r="G54" i="3"/>
  <c r="G53" i="3" s="1"/>
  <c r="I51" i="3"/>
  <c r="G51" i="3"/>
  <c r="G50" i="3" s="1"/>
  <c r="G49" i="3" s="1"/>
  <c r="I46" i="3"/>
  <c r="I45" i="3" s="1"/>
  <c r="G46" i="3"/>
  <c r="G45" i="3" s="1"/>
  <c r="G37" i="3"/>
  <c r="G36" i="3"/>
  <c r="G35" i="3" s="1"/>
  <c r="I27" i="3"/>
  <c r="I21" i="3"/>
  <c r="I19" i="3" s="1"/>
  <c r="G21" i="3"/>
  <c r="G19" i="3" s="1"/>
  <c r="H110" i="3" l="1"/>
  <c r="J111" i="3"/>
  <c r="J101" i="3"/>
  <c r="J75" i="3"/>
  <c r="J65" i="3"/>
  <c r="J63" i="3"/>
  <c r="J27" i="3"/>
  <c r="J21" i="3"/>
  <c r="G122" i="3"/>
  <c r="G121" i="3" s="1"/>
  <c r="G120" i="3" s="1"/>
  <c r="G42" i="3"/>
  <c r="G41" i="3" s="1"/>
  <c r="H100" i="3"/>
  <c r="I158" i="3"/>
  <c r="J158" i="3" s="1"/>
  <c r="I166" i="3"/>
  <c r="H72" i="3"/>
  <c r="H71" i="3"/>
  <c r="H62" i="3"/>
  <c r="I106" i="3"/>
  <c r="I175" i="3"/>
  <c r="I174" i="3" s="1"/>
  <c r="I41" i="3"/>
  <c r="G71" i="3"/>
  <c r="G70" i="3" s="1"/>
  <c r="G69" i="3" s="1"/>
  <c r="G67" i="3" s="1"/>
  <c r="I129" i="3"/>
  <c r="G173" i="3"/>
  <c r="G172" i="3" s="1"/>
  <c r="H173" i="3"/>
  <c r="H172" i="3" s="1"/>
  <c r="H171" i="3" s="1"/>
  <c r="I103" i="3"/>
  <c r="I35" i="3"/>
  <c r="I109" i="3"/>
  <c r="H20" i="3"/>
  <c r="I138" i="3"/>
  <c r="J138" i="3" s="1"/>
  <c r="I117" i="3"/>
  <c r="J117" i="3" s="1"/>
  <c r="I78" i="3"/>
  <c r="I75" i="3"/>
  <c r="I62" i="3"/>
  <c r="I61" i="3" s="1"/>
  <c r="I56" i="3"/>
  <c r="J56" i="3" s="1"/>
  <c r="I26" i="3"/>
  <c r="H129" i="3"/>
  <c r="H122" i="3" s="1"/>
  <c r="G116" i="3"/>
  <c r="G115" i="3" s="1"/>
  <c r="G114" i="3" s="1"/>
  <c r="H18" i="3"/>
  <c r="G154" i="3"/>
  <c r="G153" i="3" s="1"/>
  <c r="G152" i="3" s="1"/>
  <c r="G151" i="3" s="1"/>
  <c r="I100" i="3"/>
  <c r="I84" i="3" s="1"/>
  <c r="I71" i="3"/>
  <c r="I50" i="3"/>
  <c r="H153" i="3"/>
  <c r="H114" i="3"/>
  <c r="G62" i="3"/>
  <c r="G61" i="3" s="1"/>
  <c r="G60" i="3" s="1"/>
  <c r="G59" i="3" s="1"/>
  <c r="H26" i="3"/>
  <c r="H25" i="3" s="1"/>
  <c r="I161" i="3"/>
  <c r="I116" i="3"/>
  <c r="J116" i="3" s="1"/>
  <c r="I53" i="3"/>
  <c r="G83" i="3"/>
  <c r="G82" i="3" s="1"/>
  <c r="G81" i="3" s="1"/>
  <c r="H19" i="3"/>
  <c r="J19" i="3" s="1"/>
  <c r="H49" i="3"/>
  <c r="G20" i="3"/>
  <c r="G18" i="3"/>
  <c r="G17" i="3" s="1"/>
  <c r="I20" i="3"/>
  <c r="I18" i="3"/>
  <c r="I17" i="3" s="1"/>
  <c r="H152" i="3" l="1"/>
  <c r="H121" i="3"/>
  <c r="H109" i="3"/>
  <c r="J109" i="3" s="1"/>
  <c r="J110" i="3"/>
  <c r="H84" i="3"/>
  <c r="J100" i="3"/>
  <c r="H83" i="3"/>
  <c r="J84" i="3"/>
  <c r="H70" i="3"/>
  <c r="J71" i="3"/>
  <c r="H61" i="3"/>
  <c r="J62" i="3"/>
  <c r="I24" i="3"/>
  <c r="J26" i="3"/>
  <c r="J20" i="3"/>
  <c r="J18" i="3"/>
  <c r="I154" i="3"/>
  <c r="J154" i="3" s="1"/>
  <c r="I122" i="3"/>
  <c r="J122" i="3" s="1"/>
  <c r="G113" i="3"/>
  <c r="I83" i="3"/>
  <c r="I82" i="3" s="1"/>
  <c r="I81" i="3" s="1"/>
  <c r="I165" i="3"/>
  <c r="I164" i="3" s="1"/>
  <c r="I25" i="3"/>
  <c r="J25" i="3" s="1"/>
  <c r="H48" i="3"/>
  <c r="H17" i="3"/>
  <c r="J17" i="3" s="1"/>
  <c r="G48" i="3"/>
  <c r="G40" i="3" s="1"/>
  <c r="G25" i="3"/>
  <c r="G24" i="3"/>
  <c r="G23" i="3" s="1"/>
  <c r="G16" i="3" s="1"/>
  <c r="I70" i="3"/>
  <c r="I60" i="3"/>
  <c r="H24" i="3"/>
  <c r="I49" i="3"/>
  <c r="J49" i="3" s="1"/>
  <c r="I115" i="3"/>
  <c r="J115" i="3" s="1"/>
  <c r="H151" i="3" l="1"/>
  <c r="H82" i="3"/>
  <c r="J83" i="3"/>
  <c r="H69" i="3"/>
  <c r="J70" i="3"/>
  <c r="H60" i="3"/>
  <c r="J61" i="3"/>
  <c r="H40" i="3"/>
  <c r="I23" i="3"/>
  <c r="J24" i="3"/>
  <c r="I173" i="3"/>
  <c r="I172" i="3" s="1"/>
  <c r="I121" i="3"/>
  <c r="I120" i="3" s="1"/>
  <c r="I114" i="3"/>
  <c r="J114" i="3" s="1"/>
  <c r="I69" i="3"/>
  <c r="I67" i="3" s="1"/>
  <c r="I59" i="3"/>
  <c r="I48" i="3"/>
  <c r="J48" i="3" s="1"/>
  <c r="H23" i="3"/>
  <c r="H16" i="3" s="1"/>
  <c r="H120" i="3"/>
  <c r="G179" i="3"/>
  <c r="I153" i="3"/>
  <c r="J153" i="3" s="1"/>
  <c r="J121" i="3" l="1"/>
  <c r="H113" i="3"/>
  <c r="J120" i="3"/>
  <c r="H81" i="3"/>
  <c r="J81" i="3" s="1"/>
  <c r="J82" i="3"/>
  <c r="H67" i="3"/>
  <c r="J67" i="3" s="1"/>
  <c r="J69" i="3"/>
  <c r="H59" i="3"/>
  <c r="J59" i="3" s="1"/>
  <c r="J60" i="3"/>
  <c r="J23" i="3"/>
  <c r="I171" i="3"/>
  <c r="I152" i="3"/>
  <c r="J152" i="3" s="1"/>
  <c r="I40" i="3"/>
  <c r="I16" i="3" s="1"/>
  <c r="J40" i="3" l="1"/>
  <c r="I151" i="3"/>
  <c r="J151" i="3" s="1"/>
  <c r="I113" i="3"/>
  <c r="J113" i="3" s="1"/>
  <c r="I179" i="3" l="1"/>
  <c r="J16" i="3"/>
  <c r="H179" i="3"/>
  <c r="J179" i="3" l="1"/>
</calcChain>
</file>

<file path=xl/sharedStrings.xml><?xml version="1.0" encoding="utf-8"?>
<sst xmlns="http://schemas.openxmlformats.org/spreadsheetml/2006/main" count="919" uniqueCount="344">
  <si>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</si>
  <si>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</si>
  <si>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</si>
  <si>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</si>
  <si>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</si>
  <si>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</si>
  <si>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</si>
  <si>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</si>
  <si>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</si>
  <si>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</si>
  <si>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</si>
  <si>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</si>
  <si>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</si>
  <si>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>ОБЩЕГОСУДАРСТВЕННЫЕ ВОПРОСЫ</t>
  </si>
  <si>
    <t>807</t>
  </si>
  <si>
    <t>0100</t>
  </si>
  <si>
    <t/>
  </si>
  <si>
    <t>Функционирование высшего должностного лица субъекта Российской  Федерации и муниципального образования</t>
  </si>
  <si>
    <t>0102</t>
  </si>
  <si>
    <t xml:space="preserve">Непрограммные расходы 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</si>
  <si>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</si>
  <si>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</si>
  <si>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</si>
  <si>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</si>
  <si>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</si>
  <si>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</si>
  <si>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7</t>
  </si>
  <si>
    <t>8</t>
  </si>
  <si>
    <t>9</t>
  </si>
  <si>
    <t>10</t>
  </si>
  <si>
    <t>11</t>
  </si>
  <si>
    <t>Закупка товаров, работ и услуг для государственных (муниципальных) нужд</t>
  </si>
  <si>
    <t>200</t>
  </si>
  <si>
    <t>12</t>
  </si>
  <si>
    <t>Иные закупки товаров, работ и услуг для обеспечения государственных (муниципальных) нужд</t>
  </si>
  <si>
    <t>240</t>
  </si>
  <si>
    <t>13</t>
  </si>
  <si>
    <t>Резервные фонды</t>
  </si>
  <si>
    <t>0111</t>
  </si>
  <si>
    <t>14</t>
  </si>
  <si>
    <t>15</t>
  </si>
  <si>
    <t>16</t>
  </si>
  <si>
    <t>Иные бюджетные ассигнования</t>
  </si>
  <si>
    <t>800</t>
  </si>
  <si>
    <t>Резервные средства</t>
  </si>
  <si>
    <t>870</t>
  </si>
  <si>
    <t>18</t>
  </si>
  <si>
    <t>Другие общегосударственные вопросы</t>
  </si>
  <si>
    <t>0113</t>
  </si>
  <si>
    <t>19</t>
  </si>
  <si>
    <t>20</t>
  </si>
  <si>
    <t xml:space="preserve"> Создание и обеспечение деятельности административных комиссий</t>
  </si>
  <si>
    <t>21</t>
  </si>
  <si>
    <t>22</t>
  </si>
  <si>
    <t>23</t>
  </si>
  <si>
    <t>НАЦИОНАЛЬНАЯ ОБОРОНА</t>
  </si>
  <si>
    <t>0200</t>
  </si>
  <si>
    <t>24</t>
  </si>
  <si>
    <t>Мобилизационная и вневойсковая подготовка</t>
  </si>
  <si>
    <t>0203</t>
  </si>
  <si>
    <t>25</t>
  </si>
  <si>
    <t>26</t>
  </si>
  <si>
    <t>27</t>
  </si>
  <si>
    <t>28</t>
  </si>
  <si>
    <t>НАЦИОНАЛЬНАЯ БЕЗОПАСНОСТЬ И ПРАВООХРАНИТЕЛЬНАЯ ДЕЯТЕЛЬНОСТЬ</t>
  </si>
  <si>
    <t>0300</t>
  </si>
  <si>
    <t>33</t>
  </si>
  <si>
    <t>34</t>
  </si>
  <si>
    <t>35</t>
  </si>
  <si>
    <t>36</t>
  </si>
  <si>
    <t>37</t>
  </si>
  <si>
    <t>38</t>
  </si>
  <si>
    <t>0310</t>
  </si>
  <si>
    <t>39</t>
  </si>
  <si>
    <t>40</t>
  </si>
  <si>
    <t>41</t>
  </si>
  <si>
    <t>42</t>
  </si>
  <si>
    <t>43</t>
  </si>
  <si>
    <t>44</t>
  </si>
  <si>
    <t>НАЦИОНАЛЬНАЯ ЭКОНОМИКА</t>
  </si>
  <si>
    <t>0400</t>
  </si>
  <si>
    <t>45</t>
  </si>
  <si>
    <t>Дорожное хозяйство (дорожные фонды)</t>
  </si>
  <si>
    <t>0409</t>
  </si>
  <si>
    <t>46</t>
  </si>
  <si>
    <t>47</t>
  </si>
  <si>
    <t>48</t>
  </si>
  <si>
    <t>49</t>
  </si>
  <si>
    <t>50</t>
  </si>
  <si>
    <t>51</t>
  </si>
  <si>
    <t>0500</t>
  </si>
  <si>
    <t>КОММУНАЛЬНОЕ ХОЗЯЙСТВО</t>
  </si>
  <si>
    <t>0502</t>
  </si>
  <si>
    <t>Благоустройство</t>
  </si>
  <si>
    <t>0503</t>
  </si>
  <si>
    <t>62</t>
  </si>
  <si>
    <t>63</t>
  </si>
  <si>
    <t>64</t>
  </si>
  <si>
    <t>КУЛЬТУРА, КИНЕМАТОГРАФИЯ</t>
  </si>
  <si>
    <t>0800</t>
  </si>
  <si>
    <t>65</t>
  </si>
  <si>
    <t>Культура</t>
  </si>
  <si>
    <t>0801</t>
  </si>
  <si>
    <t>66</t>
  </si>
  <si>
    <t>67</t>
  </si>
  <si>
    <t>68</t>
  </si>
  <si>
    <t>69</t>
  </si>
  <si>
    <t>70</t>
  </si>
  <si>
    <t>73</t>
  </si>
  <si>
    <t>74</t>
  </si>
  <si>
    <t>75</t>
  </si>
  <si>
    <t>76</t>
  </si>
  <si>
    <t>77</t>
  </si>
  <si>
    <t>СОЦИАЛЬНАЯ ПОЛИТИКА</t>
  </si>
  <si>
    <t>1000</t>
  </si>
  <si>
    <t>78</t>
  </si>
  <si>
    <t>Пенсионное обеспечение</t>
  </si>
  <si>
    <t>1001</t>
  </si>
  <si>
    <t>79</t>
  </si>
  <si>
    <t>80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</si>
  <si>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</si>
  <si>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</si>
  <si>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</si>
  <si>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</si>
  <si>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</si>
  <si>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1100</t>
  </si>
  <si>
    <t>85</t>
  </si>
  <si>
    <t>86</t>
  </si>
  <si>
    <t>87</t>
  </si>
  <si>
    <t>88</t>
  </si>
  <si>
    <t>89</t>
  </si>
  <si>
    <t>Всего расходов</t>
  </si>
  <si>
    <t>71</t>
  </si>
  <si>
    <t>72</t>
  </si>
  <si>
    <t>90</t>
  </si>
  <si>
    <t>91</t>
  </si>
  <si>
    <t>92</t>
  </si>
  <si>
    <t>8900000000</t>
  </si>
  <si>
    <t>8910090020</t>
  </si>
  <si>
    <t>8920090040</t>
  </si>
  <si>
    <t>8930090060</t>
  </si>
  <si>
    <t>8940075140</t>
  </si>
  <si>
    <t>8950051180</t>
  </si>
  <si>
    <t>0200000000</t>
  </si>
  <si>
    <t>0220000000</t>
  </si>
  <si>
    <t>0220096030</t>
  </si>
  <si>
    <t>0210000000</t>
  </si>
  <si>
    <t>0210095010</t>
  </si>
  <si>
    <t>0230000000</t>
  </si>
  <si>
    <t>0230097010</t>
  </si>
  <si>
    <t>0210095030</t>
  </si>
  <si>
    <t>0100000000</t>
  </si>
  <si>
    <t>0110000000</t>
  </si>
  <si>
    <t>0130000000</t>
  </si>
  <si>
    <t>93</t>
  </si>
  <si>
    <t>Осуществление первичного воинского учета на территориях, где отсутствуют военные комиссариаты по Ильинскому сельсовету в рамках непрограммных расходов отдельных органов исполнительной власти</t>
  </si>
  <si>
    <t xml:space="preserve">Подпрограмма "Благоустройство территории  и улучшение технического состояния дорог Ильинского сельсовета" </t>
  </si>
  <si>
    <t>Муниципальная программа  "Развитие культуры и спорта на территории муниципального образования Ильинский сельсовет"</t>
  </si>
  <si>
    <t xml:space="preserve">Подпрограмма "Развитие системы водоснабжения на территории    Ильинского сельсовета" </t>
  </si>
  <si>
    <t xml:space="preserve">Муниципальная программа "Развитие жилищно-коммунального хозяйства, обеспечение комфортных и безопасных условий жизни на территории Ильинского сельсовета"   </t>
  </si>
  <si>
    <t>Подпрограмма "Обеспечение пожарной безопасности территории, профилактика терроризма, экстремизма и чрезвычайных ситуаций"</t>
  </si>
  <si>
    <t xml:space="preserve">Муниципальная программа "Развитие жилищно-коммунального хозяйства, обеспечение комфортных и безопасных условий жизни на территории Ильинского сельсовета"  </t>
  </si>
  <si>
    <t xml:space="preserve">Муниципальная программа "Развитие жилищно-коммунального хозяйства, обеспечение комфортных и безопасных условий жизни на территории Ильинский сельсовет" </t>
  </si>
  <si>
    <t>81</t>
  </si>
  <si>
    <t>82</t>
  </si>
  <si>
    <t>83</t>
  </si>
  <si>
    <t>84</t>
  </si>
  <si>
    <t>Подпрограмма "Развитие культуры села"</t>
  </si>
  <si>
    <t>94</t>
  </si>
  <si>
    <t>95</t>
  </si>
  <si>
    <t>96</t>
  </si>
  <si>
    <t>97</t>
  </si>
  <si>
    <t>98</t>
  </si>
  <si>
    <t>99</t>
  </si>
  <si>
    <t>ЖИЛИЩНО-КОММУНАЛЬНОЕ ХОЗЯЙСТВО</t>
  </si>
  <si>
    <t>Уплата налогов, сборов и иных платежей</t>
  </si>
  <si>
    <t>850</t>
  </si>
  <si>
    <t>02200S4120</t>
  </si>
  <si>
    <t>0210075080</t>
  </si>
  <si>
    <t>02100S5080</t>
  </si>
  <si>
    <t>0210081050</t>
  </si>
  <si>
    <t>101</t>
  </si>
  <si>
    <t>102</t>
  </si>
  <si>
    <t>103</t>
  </si>
  <si>
    <t>104</t>
  </si>
  <si>
    <t>105</t>
  </si>
  <si>
    <t>106</t>
  </si>
  <si>
    <t>113</t>
  </si>
  <si>
    <t>114</t>
  </si>
  <si>
    <t>115</t>
  </si>
  <si>
    <t>116</t>
  </si>
  <si>
    <t>117</t>
  </si>
  <si>
    <t>118</t>
  </si>
  <si>
    <t>17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</si>
  <si>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</si>
  <si>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</si>
  <si>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</si>
  <si>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</si>
  <si>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</si>
  <si>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</si>
  <si>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</si>
  <si>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</si>
  <si>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</si>
  <si>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</si>
  <si>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0412</t>
  </si>
  <si>
    <t>0210089110</t>
  </si>
  <si>
    <t>0110092020</t>
  </si>
  <si>
    <t>Межбюджетные трансферты</t>
  </si>
  <si>
    <t>540</t>
  </si>
  <si>
    <t>500</t>
  </si>
  <si>
    <t>0130092030</t>
  </si>
  <si>
    <t>Бюджетная роспись с учетом изменений</t>
  </si>
  <si>
    <t>Процент исполнения</t>
  </si>
  <si>
    <t xml:space="preserve">Администрация Ильинского сельсовета Ужурского района Красноярского края </t>
  </si>
  <si>
    <t>Функционирование главы муниципального образования</t>
  </si>
  <si>
    <t>8910000000</t>
  </si>
  <si>
    <t>Руководство и управление в сфере установленных функций органов местного самоуправления</t>
  </si>
  <si>
    <t>Функционирование местных администраций</t>
  </si>
  <si>
    <t>8920000000</t>
  </si>
  <si>
    <t xml:space="preserve">Резервные фонды местных администраций </t>
  </si>
  <si>
    <t>8930000000</t>
  </si>
  <si>
    <t xml:space="preserve"> Межевание земельных участков под ИЖС, объектами недвижимого имущества в рамках подпрограммы «Регулирование земельных отношений» муниципальной программы «Эффективное управление муниципальным имуществом Ужурского района»</t>
  </si>
  <si>
    <t>8970083240</t>
  </si>
  <si>
    <t>29</t>
  </si>
  <si>
    <t>30</t>
  </si>
  <si>
    <t>31</t>
  </si>
  <si>
    <t>Улучшение состояния имущества, содержание имущества, находящегося в муниципальной собственности в рамках подпрограммы "Развитие культуры села" муниципальной программы "Развитие культуры и спорта на территории муниципального образования Ильинский сельсовет"</t>
  </si>
  <si>
    <t>0110081260</t>
  </si>
  <si>
    <t>32</t>
  </si>
  <si>
    <t xml:space="preserve"> Софинансирование на улучшение состояния имущества, содержание имущества, находящегося в муниципальной собственности в рамках подпрограммы "Развитие культуры села" муниципальной программы "Развитие культуры и спорта на территории муниципального образования Ильинский сельсовет"</t>
  </si>
  <si>
    <t>0110098980</t>
  </si>
  <si>
    <t xml:space="preserve"> Обеспечение пожарной безопасности на территории поселения в рамках подпрограммы "Обеспечение пожарной безопасности территории, профилактика терроризма, экстремизма и чрезвычайных ситуаций" муниципальной программы "Развитие жилищно-коммунального хозяйства, обеспечение  комфортных и безопасных условий жизни на территории Ильинского сельсовета"   </t>
  </si>
  <si>
    <t xml:space="preserve">Обеспечение первичных мер пожарной безопасности  в рамках подпрограммы "Обеспечение пожарной безопасности территории, профилактика терроризма, экстремизма и чрезвычайных ситуаций"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 </t>
  </si>
  <si>
    <t xml:space="preserve">Софинансирование на обеспечение первичных мер пожарной безопасности  в рамках подпрограммы "Обеспечение пожарной безопасности территории, профилактика терроризма, экстремизма и чрезвычайных ситуаций"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 </t>
  </si>
  <si>
    <t xml:space="preserve">Улучшение технического состояния дорог Ильинского сельсовета  в рамках подпрограммы "Благоустройство территории  и улучшение технического состояния дорог Ильинского сельсовета" муниципальной программы «Развитие жилищно-коммунального хозяйства, обеспечение комфортных и безопасных условий жизни на территории Ильинскоий сельсовет"  </t>
  </si>
  <si>
    <t xml:space="preserve">Содержание автомобильных дорог Ильинского сельсовета  в рамках подпрограммы "Благоустройство территории  и улучшение технического состояния дорог Ильинского сельсовета" муниципальной программы «Развитие жилищно-коммунального хозяйства, обеспечение комфортных и безопасных условий жизни на территории Ильинскоий сельсовет"  </t>
  </si>
  <si>
    <t>Софинансирование на содержание автомобильных дорог Ильинского сельсовета в рамках подпрограммы «Благоустройство территории   и улучшение технического состояния дорог Ильинского сельсовета» муниципальной программы «Развитие жилищно-коммунального хозяйства, обеспечение комфортных и безопасных условий жизни на территории Ильинского сельсовета»</t>
  </si>
  <si>
    <t>Осуществление дорожной деятельности в отношении автомобильных дорог общего пользования местного значения в рамках подпрограммы «Благоустройство территории   и улучшение технического состояния дорог Ильинского сельсовета» муниципальной программы «Развитие жилищно-коммунального хозяйства, обеспечение комфортных и безопасных условий жизни на территории Ильинского сельсовета»</t>
  </si>
  <si>
    <t>0210073950</t>
  </si>
  <si>
    <t>Софинансирование на осуществление дорожной деятельности в отношении автомобильных дорог общего пользования местного значения в рамках подпрограммы «Благоустройство территории   и улучшение технического состояния дорог Ильинского сельсовета» муниципальной программы «Развитие жилищно-коммунального хозяйства, обеспечение комфортных и безопасных условий жизни на территории Ильинского сельсовета»</t>
  </si>
  <si>
    <t>02100S3950</t>
  </si>
  <si>
    <t>Другие вопросы в области национальной экономики</t>
  </si>
  <si>
    <t>Проведение работ по уничтожению дикорастущей конопли в рамках подпрограммы «Благоустройство территории и улучшение технического состояния дорог Ильинского сельсовета » муниципальной программы «Развитие жилищно-коммунального хозяйства, обеспечение комфортных и безопасных условий жизни на территории Ильинского сельсовета »</t>
  </si>
  <si>
    <t xml:space="preserve">Обеспечение деятельности системы водоснабжения"  в рамках подпрограммы "Развитие системы водоснабжения на территории    Ильинского сельсовета" 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 </t>
  </si>
  <si>
    <t xml:space="preserve">Муниципальная программа "Развитие жилищно-коммунального хозяйства, обеспечение комфортных и безопасных условий жизни на территории Ильинского сельсовета" </t>
  </si>
  <si>
    <t xml:space="preserve">Подпрограмма "Благоустройство территории и улучшение технического состояния дорог  Ильинского сельсовета" </t>
  </si>
  <si>
    <t xml:space="preserve">Организация общественных работ в поселении в рамках подпрограммы "Благоустройство территории и улучшение технического состояния дорог  Ильинского сельсовета" муниципальной программы "Развитие жилищно-коммунального хозяйства, обеспечение комфортных и безопасных условий жизни на территории Ильинского сельсовета" </t>
  </si>
  <si>
    <t>Прочие расходы по клубам в рамках подпрограммы "Развитие культуры села" муниципальной программы  "Развитие культуры и спорта  на территории муниципального образования Ильинский сельсовет"</t>
  </si>
  <si>
    <t>0110091180</t>
  </si>
  <si>
    <t>Осуществление переданных полномочий  по сельским клубам в рамках подпрограммы "Развитие культуры села" муниципальной программы  "Развитие культуры и спорта  на территории муниципального образования Ильинский сельсовет"</t>
  </si>
  <si>
    <t>Иные межбюджетные трансферты</t>
  </si>
  <si>
    <t>8960090070</t>
  </si>
  <si>
    <t xml:space="preserve">ФИЗИЧЕСКАЯ КУЛЬТУРА </t>
  </si>
  <si>
    <t>1101</t>
  </si>
  <si>
    <t>134</t>
  </si>
  <si>
    <t xml:space="preserve">Подпрограмма " Развитие физической культуры и спорта"   </t>
  </si>
  <si>
    <t>135</t>
  </si>
  <si>
    <t>Осуществление переданных полномочий по физической культуре в рамках подпрограммы "Развитие физической культуры и спорта "    муниципальной программы  "Развитие культуры и спорта на территории муниципального образования Ильинский сельсовет"</t>
  </si>
  <si>
    <t>136</t>
  </si>
  <si>
    <t>137</t>
  </si>
  <si>
    <t>138</t>
  </si>
  <si>
    <t xml:space="preserve">                                    </t>
  </si>
  <si>
    <t xml:space="preserve">                        Приложение 4</t>
  </si>
  <si>
    <t xml:space="preserve">Ведомственная структура расходов  бюджета Ильинского сельсовета </t>
  </si>
  <si>
    <t>0210095020</t>
  </si>
  <si>
    <t>Постановка на кадастровый учет земельных участков в рамках подпрограммы "Благоустройство территории  и улучшение технического состояния дорог Ильинского сельсовета" муниципальной программы «Развитие жилищно-коммунального хозяйства, обеспечение комфортных и безопасных условий жизни на территории Ильинскоий сельсовет"</t>
  </si>
  <si>
    <t>139</t>
  </si>
  <si>
    <t>140</t>
  </si>
  <si>
    <t>Обеспечение освещением территорий сельских поселений в рамках подпрограммы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</si>
  <si>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0210081150</t>
  </si>
  <si>
    <t>ОХРАНА ОКРУЖАЮЩЕЙ СРЕДЫ</t>
  </si>
  <si>
    <t>0600</t>
  </si>
  <si>
    <t>Другие вопросы в области охраны окружающей среды</t>
  </si>
  <si>
    <t>0605</t>
  </si>
  <si>
    <t>Организация (строительство) мест (площадок) накопления отходов потребления и приобретение контейнерного оборудования в рамках подпрограммы "Благоустройство территории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</si>
  <si>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0210074630</t>
  </si>
  <si>
    <t>Софинансирование на организацию (строительство) мест (площадок) накопления отходов потребления и приобретение контейнерного оборудования в рамках подпрограммы "Благоустройство территории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</si>
  <si>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02100S4630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</si>
  <si>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</si>
  <si>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</si>
  <si>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</si>
  <si>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</si>
  <si>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</si>
  <si>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</si>
  <si>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</si>
  <si>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</si>
  <si>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</si>
  <si>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</si>
  <si>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</si>
  <si>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</si>
  <si>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</si>
  <si>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</si>
  <si>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</si>
  <si>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</si>
  <si>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160</t>
  </si>
  <si>
    <t>161</t>
  </si>
  <si>
    <t>162</t>
  </si>
  <si>
    <t>163</t>
  </si>
  <si>
    <t>Опеспечение проведения выборов</t>
  </si>
  <si>
    <t>0107</t>
  </si>
  <si>
    <t>000000000</t>
  </si>
  <si>
    <t>0210075090</t>
  </si>
  <si>
    <t>защита населения и территории от чрезвычайных ситуаций природного и техногенного характера, пожарная безопасность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</si>
  <si>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 в рамках подпрограммы "Благоустройство территории  и улучшение технического состояния дорог Ильинского сельсовета" муниципальной программы "Развитие жилищно-коммунального хозяйства, обеспечение комфортных и безопасных условий жизни на территории Ильинскоий сельсовет"</t>
  </si>
  <si>
    <t xml:space="preserve">Безопасность дорожного движения в Ильинском сельсовете  в рамках подпрограммы "Благоустройство территории  и улучшение технического состояния дорог Ильинского сельсовета" муниципальной программы «Развитие жилищно-коммунального хозяйства, обеспечение комфортных и безопасных условий жизни на территории Ильинскоий сельсовет"  </t>
  </si>
  <si>
    <t>0210081080</t>
  </si>
  <si>
    <t>Софинансирование на безопасность дорожного движения в Ильинском сельсовете в рамках подпрограммы «Благоустройство территории   и улучшение технического состояния дорог Ильинского сельсовета» муниципальной программы «Развитие жилищно-коммунального хозяйства, обеспечение комфортных и безопасных условий жизни на территории Ильинского сельсовета»</t>
  </si>
  <si>
    <t>02100S1080</t>
  </si>
  <si>
    <t>освещение улиц и дорог в населенных пунктах поселения в рамках подпрограммы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</si>
  <si>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Софинансирование на реализацию  проектов по благоустройству территорий сельских населенных пунктов и городских поселений с численностью населения не более 10 000 человек, инициированных гражданами соответствующего населенного пункта, поселения в рамках подпрограммы 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</si>
  <si>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02100S7410</t>
  </si>
  <si>
    <t>Благоустройство территории Ильинского сельсовета в рамках подпрограммы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</si>
  <si>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Содействие развитию налогового потенциала в рамках подпрограммы «Развитие культуры села» муниципальной программы «Развитие культуры и спорта на территории муниципального образования Ильинский сельсовет»</t>
  </si>
  <si>
    <t>0110077450</t>
  </si>
  <si>
    <t xml:space="preserve">на 2022 год </t>
  </si>
  <si>
    <t>Утверждено решением о бюджете на 2022 год</t>
  </si>
  <si>
    <t>Исполнено за 2022 год</t>
  </si>
  <si>
    <t>0210077450</t>
  </si>
  <si>
    <t>Содействие развитию налогового потенциала в рамках подпрограммы  "Благоустройство территории и улучшение технического состояния дорог Ильинского сельсовета " муниципальной программы "Развитие жилищно- коммунального хозяйства, обеспечение комфортных и безопасных условий жизни на территории Ильинского сельсовета "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</si>
  <si>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</si>
  <si>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</si>
  <si>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</si>
  <si>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</si>
  <si>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</si>
  <si>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</si>
  <si>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</si>
  <si>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</si>
  <si>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</si>
  <si>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</si>
  <si>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107</t>
  </si>
  <si>
    <t>108</t>
  </si>
  <si>
    <t>109</t>
  </si>
  <si>
    <t>110</t>
  </si>
  <si>
    <t>111</t>
  </si>
  <si>
    <t>112</t>
  </si>
  <si>
    <t>119</t>
  </si>
  <si>
    <t>121</t>
  </si>
  <si>
    <t>122</t>
  </si>
  <si>
    <t>126</t>
  </si>
  <si>
    <t>157</t>
  </si>
  <si>
    <t>158</t>
  </si>
  <si>
    <t>159</t>
  </si>
  <si>
    <t>164</t>
  </si>
  <si>
    <t xml:space="preserve">                                          к  решению № 28-79р от 24.03.2023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</si>
</sst>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00000"/>
    <numFmt numFmtId="167" formatCode="?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/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top"/>
    </xf>
    <xf numFmtId="0" fontId="3" fillId="0" borderId="0" xfId="0" applyNumberFormat="1" applyFont="1" applyFill="1"/>
    <xf numFmtId="0" fontId="4" fillId="0" borderId="0" xfId="0" applyFont="1"/>
    <xf numFmtId="0" fontId="3" fillId="0" borderId="0" xfId="0" applyFont="1" applyAlignment="1"/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/>
    </xf>
    <xf numFmtId="0" fontId="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vertical="top" wrapText="1"/>
    </xf>
    <xf numFmtId="49" fontId="3" fillId="0" borderId="4" xfId="0" applyNumberFormat="1" applyFont="1" applyBorder="1" applyAlignment="1">
      <alignment horizontal="left" vertical="center" wrapText="1"/>
    </xf>
    <xf numFmtId="166" fontId="3" fillId="0" borderId="3" xfId="0" applyNumberFormat="1" applyFont="1" applyBorder="1" applyAlignment="1" applyProtection="1">
      <alignment horizontal="left" vertical="center" wrapText="1"/>
      <protection locked="0"/>
    </xf>
    <xf numFmtId="166" fontId="3" fillId="0" borderId="4" xfId="0" applyNumberFormat="1" applyFont="1" applyBorder="1" applyAlignment="1" applyProtection="1">
      <alignment horizontal="left" vertical="center" wrapText="1"/>
      <protection locked="0"/>
    </xf>
    <xf numFmtId="167" fontId="3" fillId="0" borderId="5" xfId="0" applyNumberFormat="1" applyFont="1" applyBorder="1" applyAlignment="1">
      <alignment horizontal="left" vertical="center" wrapText="1"/>
    </xf>
    <xf numFmtId="0" fontId="5" fillId="0" borderId="6" xfId="0" quotePrefix="1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/>
    </xf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 wrapText="1"/>
    </xf>
    <xf numFmtId="165" fontId="4" fillId="0" borderId="0" xfId="0" applyNumberFormat="1" applyFont="1"/>
    <xf numFmtId="0" fontId="4" fillId="0" borderId="1" xfId="0" applyFont="1" applyBorder="1"/>
    <xf numFmtId="165" fontId="4" fillId="0" borderId="1" xfId="0" applyNumberFormat="1" applyFont="1" applyBorder="1"/>
    <xf numFmtId="0" fontId="1" fillId="0" borderId="0" xfId="0" applyFont="1" applyFill="1" applyAlignment="1"/>
    <xf numFmtId="0" fontId="1" fillId="0" borderId="0" xfId="0" applyFont="1" applyAlignment="1"/>
    <xf numFmtId="0" fontId="2" fillId="0" borderId="0" xfId="0" applyFont="1" applyFill="1" applyAlignment="1">
      <alignment horizontal="center"/>
    </xf>
    <xf numFmtId="167" fontId="3" fillId="0" borderId="10" xfId="0" applyNumberFormat="1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vertical="top"/>
    </xf>
    <xf numFmtId="0" fontId="3" fillId="0" borderId="9" xfId="0" applyFont="1" applyFill="1" applyBorder="1" applyAlignment="1">
      <alignment horizontal="center"/>
    </xf>
    <xf numFmtId="0" fontId="3" fillId="0" borderId="7" xfId="0" applyNumberFormat="1" applyFont="1" applyFill="1" applyBorder="1" applyAlignment="1">
      <alignment horizontal="left"/>
    </xf>
    <xf numFmtId="0" fontId="3" fillId="0" borderId="8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0"/>
  <sheetViews>
    <sheetView tabSelected="1" zoomScale="91" zoomScaleNormal="91" workbookViewId="0">
      <selection activeCell="M75" sqref="M75"/>
    </sheetView>
  </sheetViews>
  <sheetFormatPr defaultRowHeight="15.75" x14ac:dyDescent="0.25"/>
  <cols>
    <col min="1" max="1" width="5.28515625" style="16" customWidth="1"/>
    <col min="2" max="2" width="23.42578125" style="16" customWidth="1"/>
    <col min="3" max="3" width="5.7109375" style="16" customWidth="1"/>
    <col min="4" max="4" width="5.5703125" style="16" customWidth="1"/>
    <col min="5" max="5" width="14" style="16" customWidth="1"/>
    <col min="6" max="6" width="6.85546875" style="16" customWidth="1"/>
    <col min="7" max="7" width="7.5703125" style="16" customWidth="1"/>
    <col min="8" max="8" width="10.42578125" style="16" customWidth="1"/>
    <col min="9" max="9" width="11.5703125" style="16" customWidth="1"/>
    <col min="10" max="10" width="11.140625" style="16" customWidth="1"/>
  </cols>
  <sheetData>
    <row r="1" spans="1:11" x14ac:dyDescent="0.25">
      <c r="A1" s="14"/>
      <c r="B1" s="15"/>
      <c r="C1" s="18"/>
      <c r="D1" s="18"/>
      <c r="E1" s="46"/>
      <c r="F1" s="46"/>
      <c r="G1" s="46"/>
      <c r="H1" s="46"/>
      <c r="I1" s="46"/>
    </row>
    <row r="2" spans="1:11" ht="15.75" customHeight="1" x14ac:dyDescent="0.25">
      <c r="A2" s="14"/>
      <c r="B2" s="15"/>
      <c r="C2" s="17" t="s">
        <v>261</v>
      </c>
      <c r="D2" s="13"/>
      <c r="E2" s="13"/>
      <c r="F2" s="38" t="s">
        <v>262</v>
      </c>
      <c r="G2" s="38"/>
      <c r="H2" s="38"/>
      <c r="I2" s="38"/>
      <c r="J2" s="38"/>
      <c r="K2" s="38"/>
    </row>
    <row r="3" spans="1:11" x14ac:dyDescent="0.25">
      <c r="A3" s="17"/>
      <c r="B3" s="17"/>
      <c r="C3" s="17"/>
      <c r="D3" s="39" t="s">
        <v>343</v>
      </c>
      <c r="E3" s="39"/>
      <c r="F3" s="39"/>
      <c r="G3" s="39"/>
      <c r="H3" s="39"/>
      <c r="I3" s="39"/>
      <c r="J3" s="39"/>
      <c r="K3" s="39"/>
    </row>
    <row r="4" spans="1:11" x14ac:dyDescent="0.25">
      <c r="A4" s="14"/>
      <c r="B4" s="47"/>
      <c r="C4" s="47"/>
      <c r="D4" s="47"/>
      <c r="E4" s="47"/>
      <c r="F4" s="47"/>
      <c r="G4" s="47"/>
      <c r="H4" s="32"/>
      <c r="I4" s="32"/>
    </row>
    <row r="5" spans="1:11" x14ac:dyDescent="0.25">
      <c r="A5" s="14"/>
      <c r="B5" s="18"/>
      <c r="C5" s="18"/>
      <c r="D5" s="18"/>
      <c r="E5" s="18"/>
      <c r="F5" s="18"/>
      <c r="G5" s="18"/>
      <c r="H5" s="48"/>
      <c r="I5" s="48"/>
    </row>
    <row r="6" spans="1:11" x14ac:dyDescent="0.25">
      <c r="A6" s="14"/>
      <c r="B6" s="18"/>
      <c r="C6" s="18"/>
      <c r="D6" s="18"/>
      <c r="E6" s="18"/>
      <c r="F6" s="18"/>
      <c r="G6" s="47"/>
      <c r="H6" s="47"/>
      <c r="I6" s="47"/>
    </row>
    <row r="7" spans="1:11" x14ac:dyDescent="0.25">
      <c r="A7" s="14"/>
      <c r="B7" s="18"/>
      <c r="C7" s="18"/>
      <c r="D7" s="18"/>
      <c r="E7" s="18"/>
      <c r="F7" s="18"/>
      <c r="G7" s="18"/>
      <c r="H7" s="18"/>
      <c r="I7" s="32"/>
    </row>
    <row r="8" spans="1:11" x14ac:dyDescent="0.25">
      <c r="A8" s="14"/>
      <c r="B8" s="18"/>
      <c r="C8" s="18"/>
      <c r="D8" s="18"/>
      <c r="E8" s="18"/>
      <c r="F8" s="18"/>
      <c r="G8" s="18"/>
      <c r="H8" s="18"/>
      <c r="I8" s="32"/>
    </row>
    <row r="9" spans="1:11" x14ac:dyDescent="0.25">
      <c r="A9" s="4" t="s">
        <v>263</v>
      </c>
      <c r="B9" s="4"/>
      <c r="C9" s="4"/>
      <c r="D9" s="4"/>
      <c r="E9" s="4"/>
      <c r="F9" s="4"/>
      <c r="G9" s="4"/>
      <c r="H9" s="4"/>
      <c r="I9" s="4"/>
    </row>
    <row r="10" spans="1:11" x14ac:dyDescent="0.25">
      <c r="A10" s="49" t="s">
        <v>314</v>
      </c>
      <c r="B10" s="49"/>
      <c r="C10" s="49"/>
      <c r="D10" s="49"/>
      <c r="E10" s="49"/>
      <c r="F10" s="49"/>
      <c r="G10" s="4"/>
      <c r="H10" s="40"/>
      <c r="I10" s="4"/>
    </row>
    <row r="11" spans="1:11" x14ac:dyDescent="0.25">
      <c r="A11" s="19"/>
      <c r="B11" s="12"/>
      <c r="C11" s="12"/>
      <c r="D11" s="12"/>
      <c r="E11" s="12"/>
      <c r="F11" s="12"/>
      <c r="G11" s="12"/>
      <c r="H11" s="12"/>
      <c r="I11" s="32"/>
    </row>
    <row r="12" spans="1:11" x14ac:dyDescent="0.25">
      <c r="A12" s="14"/>
      <c r="B12" s="15"/>
      <c r="C12" s="18"/>
      <c r="D12" s="18"/>
      <c r="E12" s="18"/>
      <c r="F12" s="20"/>
      <c r="G12" s="43" t="s">
        <v>0</v>
      </c>
      <c r="H12" s="43"/>
      <c r="I12" s="43"/>
    </row>
    <row r="13" spans="1:11" ht="126" x14ac:dyDescent="0.25">
      <c r="A13" s="21" t="s">
        <v>1</v>
      </c>
      <c r="B13" s="21" t="s">
        <v>2</v>
      </c>
      <c r="C13" s="6" t="s">
        <v>3</v>
      </c>
      <c r="D13" s="6" t="s">
        <v>4</v>
      </c>
      <c r="E13" s="6" t="s">
        <v>5</v>
      </c>
      <c r="F13" s="6" t="s">
        <v>6</v>
      </c>
      <c r="G13" s="7" t="s">
        <v>315</v>
      </c>
      <c r="H13" s="8" t="s">
        <v>211</v>
      </c>
      <c r="I13" s="9" t="s">
        <v>316</v>
      </c>
      <c r="J13" s="9" t="s">
        <v>212</v>
      </c>
    </row>
    <row r="14" spans="1:11" x14ac:dyDescent="0.25">
      <c r="A14" s="1" t="s">
        <v>7</v>
      </c>
      <c r="B14" s="6" t="s">
        <v>8</v>
      </c>
      <c r="C14" s="5" t="s">
        <v>9</v>
      </c>
      <c r="D14" s="5" t="s">
        <v>10</v>
      </c>
      <c r="E14" s="5" t="s">
        <v>11</v>
      </c>
      <c r="F14" s="5" t="s">
        <v>12</v>
      </c>
      <c r="G14" s="5" t="s">
        <v>26</v>
      </c>
      <c r="H14" s="5" t="s">
        <v>27</v>
      </c>
      <c r="I14" s="33">
        <v>9</v>
      </c>
      <c r="J14" s="36">
        <v>10</v>
      </c>
    </row>
    <row r="15" spans="1:11" ht="78.75" x14ac:dyDescent="0.25">
      <c r="A15" s="1" t="s">
        <v>7</v>
      </c>
      <c r="B15" s="22" t="s">
        <v>213</v>
      </c>
      <c r="C15" s="23" t="s">
        <v>14</v>
      </c>
      <c r="D15" s="23"/>
      <c r="E15" s="23"/>
      <c r="F15" s="23"/>
      <c r="G15" s="34"/>
      <c r="H15" s="34"/>
      <c r="I15" s="34"/>
      <c r="J15" s="37"/>
    </row>
    <row r="16" spans="1:11" ht="31.5" x14ac:dyDescent="0.25">
      <c r="A16" s="1" t="s">
        <v>8</v>
      </c>
      <c r="B16" s="24" t="s">
        <v>13</v>
      </c>
      <c r="C16" s="1" t="s">
        <v>14</v>
      </c>
      <c r="D16" s="1" t="s">
        <v>15</v>
      </c>
      <c r="E16" s="1" t="s">
        <v>16</v>
      </c>
      <c r="F16" s="1" t="s">
        <v>16</v>
      </c>
      <c r="G16" s="2">
        <f>G17+G23+G35+G40</f>
        <v>5302.5999999999995</v>
      </c>
      <c r="H16" s="2">
        <f>H17+H23+H35+H40+H34</f>
        <v>6016.9000000000005</v>
      </c>
      <c r="I16" s="2">
        <f>I17+I23+I35+I40+I34</f>
        <v>5356.9</v>
      </c>
      <c r="J16" s="42">
        <f>I16/H16*100</f>
        <v>89.030896308730405</v>
      </c>
    </row>
    <row r="17" spans="1:10" ht="110.25" x14ac:dyDescent="0.25">
      <c r="A17" s="1" t="s">
        <v>9</v>
      </c>
      <c r="B17" s="24" t="s">
        <v>17</v>
      </c>
      <c r="C17" s="1" t="s">
        <v>14</v>
      </c>
      <c r="D17" s="1" t="s">
        <v>18</v>
      </c>
      <c r="E17" s="1" t="s">
        <v>16</v>
      </c>
      <c r="F17" s="1" t="s">
        <v>16</v>
      </c>
      <c r="G17" s="2">
        <f>G18</f>
        <v>939.9</v>
      </c>
      <c r="H17" s="2">
        <f>H18</f>
        <v>980.3</v>
      </c>
      <c r="I17" s="2">
        <f>I18</f>
        <v>965.4</v>
      </c>
      <c r="J17" s="42">
        <f t="shared" ref="J17:J80" si="0">I17/H17*100</f>
        <v>98.480057125369797</v>
      </c>
    </row>
    <row r="18" spans="1:10" ht="31.5" x14ac:dyDescent="0.25">
      <c r="A18" s="1" t="s">
        <v>10</v>
      </c>
      <c r="B18" s="24" t="s">
        <v>19</v>
      </c>
      <c r="C18" s="1" t="s">
        <v>14</v>
      </c>
      <c r="D18" s="1" t="s">
        <v>18</v>
      </c>
      <c r="E18" s="1" t="s">
        <v>137</v>
      </c>
      <c r="F18" s="1" t="s">
        <v>16</v>
      </c>
      <c r="G18" s="2">
        <f>G21</f>
        <v>939.9</v>
      </c>
      <c r="H18" s="2">
        <f>H21</f>
        <v>980.3</v>
      </c>
      <c r="I18" s="2">
        <f>I21</f>
        <v>965.4</v>
      </c>
      <c r="J18" s="42">
        <f t="shared" si="0"/>
        <v>98.480057125369797</v>
      </c>
    </row>
    <row r="19" spans="1:10" ht="63" x14ac:dyDescent="0.25">
      <c r="A19" s="1" t="s">
        <v>11</v>
      </c>
      <c r="B19" s="24" t="s">
        <v>214</v>
      </c>
      <c r="C19" s="1" t="s">
        <v>14</v>
      </c>
      <c r="D19" s="1" t="s">
        <v>18</v>
      </c>
      <c r="E19" s="1" t="s">
        <v>215</v>
      </c>
      <c r="F19" s="1"/>
      <c r="G19" s="2">
        <f>G21</f>
        <v>939.9</v>
      </c>
      <c r="H19" s="2">
        <f>H21</f>
        <v>980.3</v>
      </c>
      <c r="I19" s="2">
        <f>I21</f>
        <v>965.4</v>
      </c>
      <c r="J19" s="42">
        <f t="shared" si="0"/>
        <v>98.480057125369797</v>
      </c>
    </row>
    <row r="20" spans="1:10" ht="94.5" x14ac:dyDescent="0.25">
      <c r="A20" s="1" t="s">
        <v>12</v>
      </c>
      <c r="B20" s="24" t="s">
        <v>216</v>
      </c>
      <c r="C20" s="1" t="s">
        <v>14</v>
      </c>
      <c r="D20" s="1" t="s">
        <v>18</v>
      </c>
      <c r="E20" s="1" t="s">
        <v>138</v>
      </c>
      <c r="F20" s="1"/>
      <c r="G20" s="2">
        <f t="shared" ref="G20:I21" si="1">G21</f>
        <v>939.9</v>
      </c>
      <c r="H20" s="2">
        <f t="shared" si="1"/>
        <v>980.3</v>
      </c>
      <c r="I20" s="2">
        <f t="shared" si="1"/>
        <v>965.4</v>
      </c>
      <c r="J20" s="42">
        <f t="shared" si="0"/>
        <v>98.480057125369797</v>
      </c>
    </row>
    <row r="21" spans="1:10" ht="189" x14ac:dyDescent="0.25">
      <c r="A21" s="1" t="s">
        <v>26</v>
      </c>
      <c r="B21" s="24" t="s">
        <v>20</v>
      </c>
      <c r="C21" s="1" t="s">
        <v>14</v>
      </c>
      <c r="D21" s="1" t="s">
        <v>18</v>
      </c>
      <c r="E21" s="1" t="s">
        <v>138</v>
      </c>
      <c r="F21" s="1" t="s">
        <v>21</v>
      </c>
      <c r="G21" s="2">
        <f t="shared" si="1"/>
        <v>939.9</v>
      </c>
      <c r="H21" s="2">
        <f t="shared" si="1"/>
        <v>980.3</v>
      </c>
      <c r="I21" s="2">
        <f t="shared" si="1"/>
        <v>965.4</v>
      </c>
      <c r="J21" s="42">
        <f t="shared" si="0"/>
        <v>98.480057125369797</v>
      </c>
    </row>
    <row r="22" spans="1:10" ht="78.75" x14ac:dyDescent="0.25">
      <c r="A22" s="1" t="s">
        <v>27</v>
      </c>
      <c r="B22" s="24" t="s">
        <v>22</v>
      </c>
      <c r="C22" s="1" t="s">
        <v>14</v>
      </c>
      <c r="D22" s="1" t="s">
        <v>18</v>
      </c>
      <c r="E22" s="1" t="s">
        <v>138</v>
      </c>
      <c r="F22" s="1" t="s">
        <v>23</v>
      </c>
      <c r="G22" s="2">
        <v>939.9</v>
      </c>
      <c r="H22" s="2">
        <v>980.3</v>
      </c>
      <c r="I22" s="2">
        <v>965.4</v>
      </c>
      <c r="J22" s="42">
        <f t="shared" si="0"/>
        <v>98.480057125369797</v>
      </c>
    </row>
    <row r="23" spans="1:10" ht="173.25" x14ac:dyDescent="0.25">
      <c r="A23" s="1" t="s">
        <v>28</v>
      </c>
      <c r="B23" s="24" t="s">
        <v>24</v>
      </c>
      <c r="C23" s="1" t="s">
        <v>14</v>
      </c>
      <c r="D23" s="1" t="s">
        <v>25</v>
      </c>
      <c r="E23" s="1" t="s">
        <v>16</v>
      </c>
      <c r="F23" s="1" t="s">
        <v>16</v>
      </c>
      <c r="G23" s="2">
        <f>G24</f>
        <v>4355.5</v>
      </c>
      <c r="H23" s="2">
        <f>H24</f>
        <v>4935.3</v>
      </c>
      <c r="I23" s="2">
        <f>I24</f>
        <v>4297.5</v>
      </c>
      <c r="J23" s="42">
        <f t="shared" si="0"/>
        <v>87.076773448422585</v>
      </c>
    </row>
    <row r="24" spans="1:10" ht="31.5" x14ac:dyDescent="0.25">
      <c r="A24" s="1" t="s">
        <v>29</v>
      </c>
      <c r="B24" s="24" t="s">
        <v>19</v>
      </c>
      <c r="C24" s="1" t="s">
        <v>14</v>
      </c>
      <c r="D24" s="1" t="s">
        <v>25</v>
      </c>
      <c r="E24" s="1" t="s">
        <v>137</v>
      </c>
      <c r="F24" s="1" t="s">
        <v>16</v>
      </c>
      <c r="G24" s="2">
        <f>G26</f>
        <v>4355.5</v>
      </c>
      <c r="H24" s="2">
        <f>H26</f>
        <v>4935.3</v>
      </c>
      <c r="I24" s="2">
        <f>I26</f>
        <v>4297.5</v>
      </c>
      <c r="J24" s="42">
        <f t="shared" si="0"/>
        <v>87.076773448422585</v>
      </c>
    </row>
    <row r="25" spans="1:10" ht="47.25" x14ac:dyDescent="0.25">
      <c r="A25" s="1" t="s">
        <v>30</v>
      </c>
      <c r="B25" s="24" t="s">
        <v>217</v>
      </c>
      <c r="C25" s="1" t="s">
        <v>14</v>
      </c>
      <c r="D25" s="1" t="s">
        <v>25</v>
      </c>
      <c r="E25" s="1" t="s">
        <v>218</v>
      </c>
      <c r="F25" s="1"/>
      <c r="G25" s="2">
        <f>G26</f>
        <v>4355.5</v>
      </c>
      <c r="H25" s="2">
        <f>H26</f>
        <v>4935.3</v>
      </c>
      <c r="I25" s="2">
        <f>I26</f>
        <v>4297.5</v>
      </c>
      <c r="J25" s="42">
        <f t="shared" si="0"/>
        <v>87.076773448422585</v>
      </c>
    </row>
    <row r="26" spans="1:10" ht="94.5" x14ac:dyDescent="0.25">
      <c r="A26" s="1" t="s">
        <v>33</v>
      </c>
      <c r="B26" s="24" t="s">
        <v>216</v>
      </c>
      <c r="C26" s="1" t="s">
        <v>14</v>
      </c>
      <c r="D26" s="1" t="s">
        <v>25</v>
      </c>
      <c r="E26" s="1" t="s">
        <v>139</v>
      </c>
      <c r="F26" s="1" t="s">
        <v>16</v>
      </c>
      <c r="G26" s="2">
        <f>G27+G29+G31</f>
        <v>4355.5</v>
      </c>
      <c r="H26" s="2">
        <f>H27+H29+H31</f>
        <v>4935.3</v>
      </c>
      <c r="I26" s="2">
        <f>I27+I29+I31</f>
        <v>4297.5</v>
      </c>
      <c r="J26" s="42">
        <f t="shared" si="0"/>
        <v>87.076773448422585</v>
      </c>
    </row>
    <row r="27" spans="1:10" ht="189" x14ac:dyDescent="0.25">
      <c r="A27" s="1" t="s">
        <v>36</v>
      </c>
      <c r="B27" s="24" t="s">
        <v>20</v>
      </c>
      <c r="C27" s="1" t="s">
        <v>14</v>
      </c>
      <c r="D27" s="1" t="s">
        <v>25</v>
      </c>
      <c r="E27" s="1" t="s">
        <v>139</v>
      </c>
      <c r="F27" s="1" t="s">
        <v>21</v>
      </c>
      <c r="G27" s="2">
        <f>G28</f>
        <v>3741.1</v>
      </c>
      <c r="H27" s="2">
        <f>H28</f>
        <v>4039</v>
      </c>
      <c r="I27" s="2">
        <f>I28</f>
        <v>3828.1</v>
      </c>
      <c r="J27" s="42">
        <f t="shared" si="0"/>
        <v>94.77841049764794</v>
      </c>
    </row>
    <row r="28" spans="1:10" ht="78.75" x14ac:dyDescent="0.25">
      <c r="A28" s="1" t="s">
        <v>39</v>
      </c>
      <c r="B28" s="24" t="s">
        <v>22</v>
      </c>
      <c r="C28" s="1" t="s">
        <v>14</v>
      </c>
      <c r="D28" s="1" t="s">
        <v>25</v>
      </c>
      <c r="E28" s="1" t="s">
        <v>139</v>
      </c>
      <c r="F28" s="1" t="s">
        <v>23</v>
      </c>
      <c r="G28" s="2">
        <v>3741.1</v>
      </c>
      <c r="H28" s="2">
        <v>4039</v>
      </c>
      <c r="I28" s="2">
        <v>3828.1</v>
      </c>
      <c r="J28" s="42">
        <f t="shared" si="0"/>
        <v>94.77841049764794</v>
      </c>
    </row>
    <row r="29" spans="1:10" ht="78.75" x14ac:dyDescent="0.25">
      <c r="A29" s="1" t="s">
        <v>40</v>
      </c>
      <c r="B29" s="24" t="s">
        <v>31</v>
      </c>
      <c r="C29" s="1" t="s">
        <v>14</v>
      </c>
      <c r="D29" s="1" t="s">
        <v>25</v>
      </c>
      <c r="E29" s="1" t="s">
        <v>139</v>
      </c>
      <c r="F29" s="1" t="s">
        <v>32</v>
      </c>
      <c r="G29" s="2">
        <f>G30</f>
        <v>610.79999999999995</v>
      </c>
      <c r="H29" s="2">
        <f>H30</f>
        <v>892.7</v>
      </c>
      <c r="I29" s="2">
        <f>I30</f>
        <v>466</v>
      </c>
      <c r="J29" s="42">
        <f t="shared" si="0"/>
        <v>52.201187408983976</v>
      </c>
    </row>
    <row r="30" spans="1:10" ht="94.5" x14ac:dyDescent="0.25">
      <c r="A30" s="1" t="s">
        <v>41</v>
      </c>
      <c r="B30" s="24" t="s">
        <v>34</v>
      </c>
      <c r="C30" s="1" t="s">
        <v>14</v>
      </c>
      <c r="D30" s="1" t="s">
        <v>25</v>
      </c>
      <c r="E30" s="1" t="s">
        <v>139</v>
      </c>
      <c r="F30" s="1" t="s">
        <v>35</v>
      </c>
      <c r="G30" s="2">
        <v>610.79999999999995</v>
      </c>
      <c r="H30" s="2">
        <v>892.7</v>
      </c>
      <c r="I30" s="2">
        <v>466</v>
      </c>
      <c r="J30" s="42">
        <f t="shared" si="0"/>
        <v>52.201187408983976</v>
      </c>
    </row>
    <row r="31" spans="1:10" ht="31.5" x14ac:dyDescent="0.25">
      <c r="A31" s="1" t="s">
        <v>193</v>
      </c>
      <c r="B31" s="25" t="s">
        <v>42</v>
      </c>
      <c r="C31" s="1" t="s">
        <v>14</v>
      </c>
      <c r="D31" s="1" t="s">
        <v>25</v>
      </c>
      <c r="E31" s="1" t="s">
        <v>139</v>
      </c>
      <c r="F31" s="1" t="s">
        <v>43</v>
      </c>
      <c r="G31" s="2">
        <f>G32</f>
        <v>3.6</v>
      </c>
      <c r="H31" s="2">
        <f>H32</f>
        <v>3.6</v>
      </c>
      <c r="I31" s="2">
        <f>I32</f>
        <v>3.4</v>
      </c>
      <c r="J31" s="42">
        <f t="shared" si="0"/>
        <v>94.444444444444443</v>
      </c>
    </row>
    <row r="32" spans="1:10" ht="47.25" x14ac:dyDescent="0.25">
      <c r="A32" s="1" t="s">
        <v>46</v>
      </c>
      <c r="B32" s="25" t="s">
        <v>175</v>
      </c>
      <c r="C32" s="1" t="s">
        <v>14</v>
      </c>
      <c r="D32" s="1" t="s">
        <v>25</v>
      </c>
      <c r="E32" s="1" t="s">
        <v>139</v>
      </c>
      <c r="F32" s="1" t="s">
        <v>176</v>
      </c>
      <c r="G32" s="2">
        <v>3.6</v>
      </c>
      <c r="H32" s="2">
        <v>3.6</v>
      </c>
      <c r="I32" s="2">
        <v>3.4</v>
      </c>
      <c r="J32" s="42">
        <f t="shared" si="0"/>
        <v>94.444444444444443</v>
      </c>
    </row>
    <row r="33" spans="1:10" ht="31.5" hidden="1" x14ac:dyDescent="0.25">
      <c r="A33" s="1" t="s">
        <v>49</v>
      </c>
      <c r="B33" s="25" t="s">
        <v>298</v>
      </c>
      <c r="C33" s="1" t="s">
        <v>14</v>
      </c>
      <c r="D33" s="1" t="s">
        <v>299</v>
      </c>
      <c r="E33" s="1"/>
      <c r="F33" s="1"/>
      <c r="G33" s="2"/>
      <c r="H33" s="2"/>
      <c r="I33" s="2"/>
      <c r="J33" s="42" t="e">
        <f t="shared" si="0"/>
        <v>#DIV/0!</v>
      </c>
    </row>
    <row r="34" spans="1:10" ht="31.5" hidden="1" x14ac:dyDescent="0.25">
      <c r="A34" s="1" t="s">
        <v>50</v>
      </c>
      <c r="B34" s="25" t="s">
        <v>298</v>
      </c>
      <c r="C34" s="1" t="s">
        <v>14</v>
      </c>
      <c r="D34" s="1" t="s">
        <v>299</v>
      </c>
      <c r="E34" s="1" t="s">
        <v>300</v>
      </c>
      <c r="F34" s="1" t="s">
        <v>43</v>
      </c>
      <c r="G34" s="2">
        <v>0</v>
      </c>
      <c r="H34" s="2">
        <v>0</v>
      </c>
      <c r="I34" s="2">
        <v>0</v>
      </c>
      <c r="J34" s="42" t="e">
        <f t="shared" si="0"/>
        <v>#DIV/0!</v>
      </c>
    </row>
    <row r="35" spans="1:10" x14ac:dyDescent="0.25">
      <c r="A35" s="1" t="s">
        <v>52</v>
      </c>
      <c r="B35" s="24" t="s">
        <v>37</v>
      </c>
      <c r="C35" s="1" t="s">
        <v>14</v>
      </c>
      <c r="D35" s="1" t="s">
        <v>38</v>
      </c>
      <c r="E35" s="1"/>
      <c r="F35" s="1"/>
      <c r="G35" s="2">
        <f>G36</f>
        <v>3</v>
      </c>
      <c r="H35" s="2">
        <f>H36</f>
        <v>3</v>
      </c>
      <c r="I35" s="2">
        <f>I36</f>
        <v>0</v>
      </c>
      <c r="J35" s="42">
        <f t="shared" si="0"/>
        <v>0</v>
      </c>
    </row>
    <row r="36" spans="1:10" ht="31.5" x14ac:dyDescent="0.25">
      <c r="A36" s="1" t="s">
        <v>53</v>
      </c>
      <c r="B36" s="24" t="s">
        <v>19</v>
      </c>
      <c r="C36" s="1" t="s">
        <v>14</v>
      </c>
      <c r="D36" s="1" t="s">
        <v>38</v>
      </c>
      <c r="E36" s="1" t="s">
        <v>137</v>
      </c>
      <c r="F36" s="1"/>
      <c r="G36" s="2">
        <f>G38</f>
        <v>3</v>
      </c>
      <c r="H36" s="2">
        <f>H38</f>
        <v>3</v>
      </c>
      <c r="I36" s="2">
        <f>I38</f>
        <v>0</v>
      </c>
      <c r="J36" s="42">
        <f t="shared" si="0"/>
        <v>0</v>
      </c>
    </row>
    <row r="37" spans="1:10" ht="47.25" x14ac:dyDescent="0.25">
      <c r="A37" s="1" t="s">
        <v>54</v>
      </c>
      <c r="B37" s="24" t="s">
        <v>219</v>
      </c>
      <c r="C37" s="1" t="s">
        <v>14</v>
      </c>
      <c r="D37" s="1" t="s">
        <v>38</v>
      </c>
      <c r="E37" s="1" t="s">
        <v>220</v>
      </c>
      <c r="F37" s="1"/>
      <c r="G37" s="2">
        <f>G38</f>
        <v>3</v>
      </c>
      <c r="H37" s="2">
        <f>H38</f>
        <v>3</v>
      </c>
      <c r="I37" s="2">
        <f>I38</f>
        <v>0</v>
      </c>
      <c r="J37" s="42">
        <f t="shared" si="0"/>
        <v>0</v>
      </c>
    </row>
    <row r="38" spans="1:10" ht="31.5" x14ac:dyDescent="0.25">
      <c r="A38" s="1" t="s">
        <v>57</v>
      </c>
      <c r="B38" s="24" t="s">
        <v>42</v>
      </c>
      <c r="C38" s="1" t="s">
        <v>14</v>
      </c>
      <c r="D38" s="1" t="s">
        <v>38</v>
      </c>
      <c r="E38" s="1" t="s">
        <v>140</v>
      </c>
      <c r="F38" s="1" t="s">
        <v>43</v>
      </c>
      <c r="G38" s="2">
        <f>G39</f>
        <v>3</v>
      </c>
      <c r="H38" s="2">
        <v>3</v>
      </c>
      <c r="I38" s="2">
        <v>0</v>
      </c>
      <c r="J38" s="42">
        <f t="shared" si="0"/>
        <v>0</v>
      </c>
    </row>
    <row r="39" spans="1:10" x14ac:dyDescent="0.25">
      <c r="A39" s="1" t="s">
        <v>60</v>
      </c>
      <c r="B39" s="24" t="s">
        <v>44</v>
      </c>
      <c r="C39" s="1" t="s">
        <v>14</v>
      </c>
      <c r="D39" s="1" t="s">
        <v>38</v>
      </c>
      <c r="E39" s="1" t="s">
        <v>140</v>
      </c>
      <c r="F39" s="1" t="s">
        <v>45</v>
      </c>
      <c r="G39" s="2">
        <v>3</v>
      </c>
      <c r="H39" s="2">
        <v>3</v>
      </c>
      <c r="I39" s="2">
        <v>0</v>
      </c>
      <c r="J39" s="42">
        <f t="shared" si="0"/>
        <v>0</v>
      </c>
    </row>
    <row r="40" spans="1:10" ht="47.25" x14ac:dyDescent="0.25">
      <c r="A40" s="1" t="s">
        <v>61</v>
      </c>
      <c r="B40" s="24" t="s">
        <v>47</v>
      </c>
      <c r="C40" s="1" t="s">
        <v>14</v>
      </c>
      <c r="D40" s="1" t="s">
        <v>48</v>
      </c>
      <c r="E40" s="1" t="s">
        <v>16</v>
      </c>
      <c r="F40" s="1" t="s">
        <v>16</v>
      </c>
      <c r="G40" s="2">
        <f>G41+G48</f>
        <v>4.2</v>
      </c>
      <c r="H40" s="2">
        <f>H41+H48</f>
        <v>98.3</v>
      </c>
      <c r="I40" s="2">
        <f>I41+I48</f>
        <v>94</v>
      </c>
      <c r="J40" s="42">
        <f t="shared" si="0"/>
        <v>95.625635808748726</v>
      </c>
    </row>
    <row r="41" spans="1:10" ht="31.5" x14ac:dyDescent="0.25">
      <c r="A41" s="1" t="s">
        <v>62</v>
      </c>
      <c r="B41" s="24" t="s">
        <v>19</v>
      </c>
      <c r="C41" s="1" t="s">
        <v>14</v>
      </c>
      <c r="D41" s="1" t="s">
        <v>48</v>
      </c>
      <c r="E41" s="1" t="s">
        <v>137</v>
      </c>
      <c r="F41" s="1" t="s">
        <v>16</v>
      </c>
      <c r="G41" s="2">
        <f t="shared" ref="G41:I43" si="2">G42</f>
        <v>4.2</v>
      </c>
      <c r="H41" s="2">
        <f t="shared" si="2"/>
        <v>4.3</v>
      </c>
      <c r="I41" s="2">
        <f>I45</f>
        <v>0</v>
      </c>
      <c r="J41" s="42">
        <f t="shared" si="0"/>
        <v>0</v>
      </c>
    </row>
    <row r="42" spans="1:10" ht="78.75" x14ac:dyDescent="0.25">
      <c r="A42" s="1" t="s">
        <v>63</v>
      </c>
      <c r="B42" s="25" t="s">
        <v>51</v>
      </c>
      <c r="C42" s="1" t="s">
        <v>14</v>
      </c>
      <c r="D42" s="1" t="s">
        <v>48</v>
      </c>
      <c r="E42" s="1" t="s">
        <v>141</v>
      </c>
      <c r="F42" s="1" t="s">
        <v>16</v>
      </c>
      <c r="G42" s="10">
        <f>G43</f>
        <v>4.2</v>
      </c>
      <c r="H42" s="10">
        <f t="shared" si="2"/>
        <v>4.3</v>
      </c>
      <c r="I42" s="10">
        <f t="shared" si="2"/>
        <v>0</v>
      </c>
      <c r="J42" s="42">
        <f t="shared" si="0"/>
        <v>0</v>
      </c>
    </row>
    <row r="43" spans="1:10" ht="78.75" x14ac:dyDescent="0.25">
      <c r="A43" s="1" t="s">
        <v>223</v>
      </c>
      <c r="B43" s="25" t="s">
        <v>31</v>
      </c>
      <c r="C43" s="1" t="s">
        <v>14</v>
      </c>
      <c r="D43" s="1" t="s">
        <v>48</v>
      </c>
      <c r="E43" s="1" t="s">
        <v>141</v>
      </c>
      <c r="F43" s="1" t="s">
        <v>32</v>
      </c>
      <c r="G43" s="10">
        <f t="shared" si="2"/>
        <v>4.2</v>
      </c>
      <c r="H43" s="10">
        <f t="shared" si="2"/>
        <v>4.3</v>
      </c>
      <c r="I43" s="10">
        <f t="shared" si="2"/>
        <v>0</v>
      </c>
      <c r="J43" s="42">
        <f t="shared" si="0"/>
        <v>0</v>
      </c>
    </row>
    <row r="44" spans="1:10" ht="94.5" x14ac:dyDescent="0.25">
      <c r="A44" s="1" t="s">
        <v>224</v>
      </c>
      <c r="B44" s="25" t="s">
        <v>34</v>
      </c>
      <c r="C44" s="1" t="s">
        <v>14</v>
      </c>
      <c r="D44" s="1" t="s">
        <v>48</v>
      </c>
      <c r="E44" s="1" t="s">
        <v>141</v>
      </c>
      <c r="F44" s="1" t="s">
        <v>35</v>
      </c>
      <c r="G44" s="10">
        <v>4.2</v>
      </c>
      <c r="H44" s="2">
        <v>4.3</v>
      </c>
      <c r="I44" s="2">
        <v>0</v>
      </c>
      <c r="J44" s="42">
        <f t="shared" si="0"/>
        <v>0</v>
      </c>
    </row>
    <row r="45" spans="1:10" ht="252" hidden="1" x14ac:dyDescent="0.25">
      <c r="A45" s="1" t="s">
        <v>225</v>
      </c>
      <c r="B45" s="24" t="s">
        <v>221</v>
      </c>
      <c r="C45" s="1" t="s">
        <v>14</v>
      </c>
      <c r="D45" s="1" t="s">
        <v>48</v>
      </c>
      <c r="E45" s="1" t="s">
        <v>222</v>
      </c>
      <c r="F45" s="1" t="s">
        <v>16</v>
      </c>
      <c r="G45" s="2">
        <f t="shared" ref="G45:I46" si="3">G46</f>
        <v>0</v>
      </c>
      <c r="H45" s="2">
        <f t="shared" si="3"/>
        <v>0</v>
      </c>
      <c r="I45" s="2">
        <f t="shared" si="3"/>
        <v>0</v>
      </c>
      <c r="J45" s="42" t="e">
        <f t="shared" si="0"/>
        <v>#DIV/0!</v>
      </c>
    </row>
    <row r="46" spans="1:10" ht="78.75" hidden="1" x14ac:dyDescent="0.25">
      <c r="A46" s="1" t="s">
        <v>228</v>
      </c>
      <c r="B46" s="24" t="s">
        <v>31</v>
      </c>
      <c r="C46" s="1" t="s">
        <v>14</v>
      </c>
      <c r="D46" s="1" t="s">
        <v>48</v>
      </c>
      <c r="E46" s="1" t="s">
        <v>222</v>
      </c>
      <c r="F46" s="1" t="s">
        <v>32</v>
      </c>
      <c r="G46" s="2">
        <f t="shared" si="3"/>
        <v>0</v>
      </c>
      <c r="H46" s="2">
        <f t="shared" si="3"/>
        <v>0</v>
      </c>
      <c r="I46" s="2">
        <f t="shared" si="3"/>
        <v>0</v>
      </c>
      <c r="J46" s="42" t="e">
        <f t="shared" si="0"/>
        <v>#DIV/0!</v>
      </c>
    </row>
    <row r="47" spans="1:10" ht="94.5" hidden="1" x14ac:dyDescent="0.25">
      <c r="A47" s="1" t="s">
        <v>66</v>
      </c>
      <c r="B47" s="24" t="s">
        <v>34</v>
      </c>
      <c r="C47" s="1" t="s">
        <v>14</v>
      </c>
      <c r="D47" s="1" t="s">
        <v>48</v>
      </c>
      <c r="E47" s="1" t="s">
        <v>222</v>
      </c>
      <c r="F47" s="1" t="s">
        <v>35</v>
      </c>
      <c r="G47" s="2">
        <v>0</v>
      </c>
      <c r="H47" s="2"/>
      <c r="I47" s="2"/>
      <c r="J47" s="42" t="e">
        <f t="shared" si="0"/>
        <v>#DIV/0!</v>
      </c>
    </row>
    <row r="48" spans="1:10" ht="110.25" x14ac:dyDescent="0.25">
      <c r="A48" s="1" t="s">
        <v>67</v>
      </c>
      <c r="B48" s="24" t="s">
        <v>157</v>
      </c>
      <c r="C48" s="1" t="s">
        <v>14</v>
      </c>
      <c r="D48" s="1" t="s">
        <v>48</v>
      </c>
      <c r="E48" s="1" t="s">
        <v>151</v>
      </c>
      <c r="F48" s="1"/>
      <c r="G48" s="2">
        <f>G49</f>
        <v>0</v>
      </c>
      <c r="H48" s="2">
        <f>H49</f>
        <v>94</v>
      </c>
      <c r="I48" s="2">
        <f>I49</f>
        <v>94</v>
      </c>
      <c r="J48" s="42">
        <f t="shared" si="0"/>
        <v>100</v>
      </c>
    </row>
    <row r="49" spans="1:10" ht="47.25" x14ac:dyDescent="0.25">
      <c r="A49" s="1" t="s">
        <v>68</v>
      </c>
      <c r="B49" s="24" t="s">
        <v>167</v>
      </c>
      <c r="C49" s="1" t="s">
        <v>14</v>
      </c>
      <c r="D49" s="1" t="s">
        <v>48</v>
      </c>
      <c r="E49" s="1" t="s">
        <v>152</v>
      </c>
      <c r="F49" s="1"/>
      <c r="G49" s="2">
        <f>G50+G53+G56</f>
        <v>0</v>
      </c>
      <c r="H49" s="2">
        <f>H50+H53+H56</f>
        <v>94</v>
      </c>
      <c r="I49" s="2">
        <f>I50+I53+I56</f>
        <v>94</v>
      </c>
      <c r="J49" s="42">
        <f t="shared" si="0"/>
        <v>100</v>
      </c>
    </row>
    <row r="50" spans="1:10" ht="252" hidden="1" x14ac:dyDescent="0.25">
      <c r="A50" s="1" t="s">
        <v>69</v>
      </c>
      <c r="B50" s="24" t="s">
        <v>226</v>
      </c>
      <c r="C50" s="1" t="s">
        <v>14</v>
      </c>
      <c r="D50" s="1" t="s">
        <v>48</v>
      </c>
      <c r="E50" s="1" t="s">
        <v>227</v>
      </c>
      <c r="F50" s="1"/>
      <c r="G50" s="2">
        <f t="shared" ref="G50:I51" si="4">G51</f>
        <v>0</v>
      </c>
      <c r="H50" s="2">
        <f t="shared" si="4"/>
        <v>0</v>
      </c>
      <c r="I50" s="2">
        <f t="shared" si="4"/>
        <v>0</v>
      </c>
      <c r="J50" s="42" t="e">
        <f t="shared" si="0"/>
        <v>#DIV/0!</v>
      </c>
    </row>
    <row r="51" spans="1:10" ht="78.75" hidden="1" x14ac:dyDescent="0.25">
      <c r="A51" s="1" t="s">
        <v>70</v>
      </c>
      <c r="B51" s="24" t="s">
        <v>31</v>
      </c>
      <c r="C51" s="1" t="s">
        <v>14</v>
      </c>
      <c r="D51" s="1" t="s">
        <v>48</v>
      </c>
      <c r="E51" s="1" t="s">
        <v>227</v>
      </c>
      <c r="F51" s="1" t="s">
        <v>32</v>
      </c>
      <c r="G51" s="2">
        <f t="shared" si="4"/>
        <v>0</v>
      </c>
      <c r="H51" s="2">
        <f t="shared" si="4"/>
        <v>0</v>
      </c>
      <c r="I51" s="2">
        <f t="shared" si="4"/>
        <v>0</v>
      </c>
      <c r="J51" s="42" t="e">
        <f t="shared" si="0"/>
        <v>#DIV/0!</v>
      </c>
    </row>
    <row r="52" spans="1:10" ht="94.5" hidden="1" x14ac:dyDescent="0.25">
      <c r="A52" s="1" t="s">
        <v>71</v>
      </c>
      <c r="B52" s="24" t="s">
        <v>34</v>
      </c>
      <c r="C52" s="1" t="s">
        <v>14</v>
      </c>
      <c r="D52" s="1" t="s">
        <v>48</v>
      </c>
      <c r="E52" s="1" t="s">
        <v>227</v>
      </c>
      <c r="F52" s="1" t="s">
        <v>35</v>
      </c>
      <c r="G52" s="2">
        <v>0</v>
      </c>
      <c r="H52" s="2"/>
      <c r="I52" s="2"/>
      <c r="J52" s="42" t="e">
        <f t="shared" si="0"/>
        <v>#DIV/0!</v>
      </c>
    </row>
    <row r="53" spans="1:10" ht="267.75" hidden="1" x14ac:dyDescent="0.25">
      <c r="A53" s="1" t="s">
        <v>73</v>
      </c>
      <c r="B53" s="24" t="s">
        <v>229</v>
      </c>
      <c r="C53" s="1" t="s">
        <v>14</v>
      </c>
      <c r="D53" s="1" t="s">
        <v>48</v>
      </c>
      <c r="E53" s="1" t="s">
        <v>230</v>
      </c>
      <c r="F53" s="1"/>
      <c r="G53" s="2">
        <f t="shared" ref="G53:I54" si="5">G54</f>
        <v>0</v>
      </c>
      <c r="H53" s="2">
        <f t="shared" si="5"/>
        <v>0</v>
      </c>
      <c r="I53" s="2">
        <f t="shared" si="5"/>
        <v>0</v>
      </c>
      <c r="J53" s="42" t="e">
        <f t="shared" si="0"/>
        <v>#DIV/0!</v>
      </c>
    </row>
    <row r="54" spans="1:10" ht="78.75" hidden="1" x14ac:dyDescent="0.25">
      <c r="A54" s="1" t="s">
        <v>74</v>
      </c>
      <c r="B54" s="24" t="s">
        <v>31</v>
      </c>
      <c r="C54" s="1" t="s">
        <v>14</v>
      </c>
      <c r="D54" s="1" t="s">
        <v>48</v>
      </c>
      <c r="E54" s="1" t="s">
        <v>230</v>
      </c>
      <c r="F54" s="1" t="s">
        <v>32</v>
      </c>
      <c r="G54" s="2">
        <f t="shared" si="5"/>
        <v>0</v>
      </c>
      <c r="H54" s="2">
        <f t="shared" si="5"/>
        <v>0</v>
      </c>
      <c r="I54" s="2">
        <f t="shared" si="5"/>
        <v>0</v>
      </c>
      <c r="J54" s="42" t="e">
        <f t="shared" si="0"/>
        <v>#DIV/0!</v>
      </c>
    </row>
    <row r="55" spans="1:10" ht="94.5" hidden="1" x14ac:dyDescent="0.25">
      <c r="A55" s="1" t="s">
        <v>75</v>
      </c>
      <c r="B55" s="24" t="s">
        <v>34</v>
      </c>
      <c r="C55" s="1" t="s">
        <v>14</v>
      </c>
      <c r="D55" s="1" t="s">
        <v>48</v>
      </c>
      <c r="E55" s="1" t="s">
        <v>230</v>
      </c>
      <c r="F55" s="1" t="s">
        <v>35</v>
      </c>
      <c r="G55" s="2">
        <v>0</v>
      </c>
      <c r="H55" s="2"/>
      <c r="I55" s="2"/>
      <c r="J55" s="42" t="e">
        <f t="shared" si="0"/>
        <v>#DIV/0!</v>
      </c>
    </row>
    <row r="56" spans="1:10" ht="346.5" x14ac:dyDescent="0.25">
      <c r="A56" s="1" t="s">
        <v>76</v>
      </c>
      <c r="B56" s="26" t="s">
        <v>265</v>
      </c>
      <c r="C56" s="1" t="s">
        <v>14</v>
      </c>
      <c r="D56" s="1" t="s">
        <v>48</v>
      </c>
      <c r="E56" s="1" t="s">
        <v>264</v>
      </c>
      <c r="F56" s="1"/>
      <c r="G56" s="2">
        <v>0</v>
      </c>
      <c r="H56" s="2">
        <f t="shared" ref="H56:I56" si="6">H57</f>
        <v>94</v>
      </c>
      <c r="I56" s="2">
        <f t="shared" si="6"/>
        <v>94</v>
      </c>
      <c r="J56" s="42">
        <f t="shared" si="0"/>
        <v>100</v>
      </c>
    </row>
    <row r="57" spans="1:10" ht="78.75" x14ac:dyDescent="0.25">
      <c r="A57" s="1" t="s">
        <v>77</v>
      </c>
      <c r="B57" s="24" t="s">
        <v>31</v>
      </c>
      <c r="C57" s="1" t="s">
        <v>14</v>
      </c>
      <c r="D57" s="1" t="s">
        <v>48</v>
      </c>
      <c r="E57" s="1" t="s">
        <v>264</v>
      </c>
      <c r="F57" s="1" t="s">
        <v>32</v>
      </c>
      <c r="G57" s="2">
        <v>0</v>
      </c>
      <c r="H57" s="2">
        <f>H58</f>
        <v>94</v>
      </c>
      <c r="I57" s="2">
        <f>I58</f>
        <v>94</v>
      </c>
      <c r="J57" s="42">
        <f t="shared" si="0"/>
        <v>100</v>
      </c>
    </row>
    <row r="58" spans="1:10" ht="94.5" x14ac:dyDescent="0.25">
      <c r="A58" s="1" t="s">
        <v>78</v>
      </c>
      <c r="B58" s="24" t="s">
        <v>34</v>
      </c>
      <c r="C58" s="1" t="s">
        <v>14</v>
      </c>
      <c r="D58" s="1" t="s">
        <v>48</v>
      </c>
      <c r="E58" s="1" t="s">
        <v>264</v>
      </c>
      <c r="F58" s="1" t="s">
        <v>35</v>
      </c>
      <c r="G58" s="2">
        <v>0</v>
      </c>
      <c r="H58" s="2">
        <v>94</v>
      </c>
      <c r="I58" s="2">
        <v>94</v>
      </c>
      <c r="J58" s="42">
        <f t="shared" si="0"/>
        <v>100</v>
      </c>
    </row>
    <row r="59" spans="1:10" ht="31.5" x14ac:dyDescent="0.25">
      <c r="A59" s="1" t="s">
        <v>81</v>
      </c>
      <c r="B59" s="24" t="s">
        <v>55</v>
      </c>
      <c r="C59" s="1" t="s">
        <v>14</v>
      </c>
      <c r="D59" s="1" t="s">
        <v>56</v>
      </c>
      <c r="E59" s="1" t="s">
        <v>16</v>
      </c>
      <c r="F59" s="1" t="s">
        <v>16</v>
      </c>
      <c r="G59" s="2">
        <f t="shared" ref="G59:I61" si="7">G60</f>
        <v>98.4</v>
      </c>
      <c r="H59" s="2">
        <f t="shared" si="7"/>
        <v>102.3</v>
      </c>
      <c r="I59" s="2">
        <f t="shared" si="7"/>
        <v>102.3</v>
      </c>
      <c r="J59" s="42">
        <f t="shared" si="0"/>
        <v>100</v>
      </c>
    </row>
    <row r="60" spans="1:10" ht="47.25" x14ac:dyDescent="0.25">
      <c r="A60" s="1" t="s">
        <v>84</v>
      </c>
      <c r="B60" s="24" t="s">
        <v>58</v>
      </c>
      <c r="C60" s="1" t="s">
        <v>14</v>
      </c>
      <c r="D60" s="1" t="s">
        <v>59</v>
      </c>
      <c r="E60" s="1"/>
      <c r="F60" s="1"/>
      <c r="G60" s="2">
        <f t="shared" si="7"/>
        <v>98.4</v>
      </c>
      <c r="H60" s="2">
        <f t="shared" si="7"/>
        <v>102.3</v>
      </c>
      <c r="I60" s="2">
        <f t="shared" si="7"/>
        <v>102.3</v>
      </c>
      <c r="J60" s="42">
        <f t="shared" si="0"/>
        <v>100</v>
      </c>
    </row>
    <row r="61" spans="1:10" ht="31.5" x14ac:dyDescent="0.25">
      <c r="A61" s="1" t="s">
        <v>85</v>
      </c>
      <c r="B61" s="24" t="s">
        <v>19</v>
      </c>
      <c r="C61" s="1" t="s">
        <v>14</v>
      </c>
      <c r="D61" s="1" t="s">
        <v>59</v>
      </c>
      <c r="E61" s="1" t="s">
        <v>137</v>
      </c>
      <c r="F61" s="1"/>
      <c r="G61" s="2">
        <f t="shared" si="7"/>
        <v>98.4</v>
      </c>
      <c r="H61" s="2">
        <f t="shared" si="7"/>
        <v>102.3</v>
      </c>
      <c r="I61" s="2">
        <f t="shared" si="7"/>
        <v>102.3</v>
      </c>
      <c r="J61" s="42">
        <f t="shared" si="0"/>
        <v>100</v>
      </c>
    </row>
    <row r="62" spans="1:10" ht="204.75" x14ac:dyDescent="0.25">
      <c r="A62" s="1" t="s">
        <v>86</v>
      </c>
      <c r="B62" s="24" t="s">
        <v>155</v>
      </c>
      <c r="C62" s="1" t="s">
        <v>14</v>
      </c>
      <c r="D62" s="1" t="s">
        <v>59</v>
      </c>
      <c r="E62" s="1" t="s">
        <v>142</v>
      </c>
      <c r="F62" s="1"/>
      <c r="G62" s="2">
        <f>G63+G65</f>
        <v>98.4</v>
      </c>
      <c r="H62" s="2">
        <f>H63+H65</f>
        <v>102.3</v>
      </c>
      <c r="I62" s="2">
        <f>I63+I65</f>
        <v>102.3</v>
      </c>
      <c r="J62" s="42">
        <f t="shared" si="0"/>
        <v>100</v>
      </c>
    </row>
    <row r="63" spans="1:10" ht="189" x14ac:dyDescent="0.25">
      <c r="A63" s="1" t="s">
        <v>87</v>
      </c>
      <c r="B63" s="24" t="s">
        <v>20</v>
      </c>
      <c r="C63" s="1" t="s">
        <v>14</v>
      </c>
      <c r="D63" s="1" t="s">
        <v>59</v>
      </c>
      <c r="E63" s="1" t="s">
        <v>142</v>
      </c>
      <c r="F63" s="1" t="s">
        <v>21</v>
      </c>
      <c r="G63" s="2">
        <f>G64</f>
        <v>84</v>
      </c>
      <c r="H63" s="2">
        <f>H64</f>
        <v>89.8</v>
      </c>
      <c r="I63" s="2">
        <f>I64</f>
        <v>89.8</v>
      </c>
      <c r="J63" s="42">
        <f t="shared" si="0"/>
        <v>100</v>
      </c>
    </row>
    <row r="64" spans="1:10" ht="78.75" x14ac:dyDescent="0.25">
      <c r="A64" s="1" t="s">
        <v>88</v>
      </c>
      <c r="B64" s="24" t="s">
        <v>22</v>
      </c>
      <c r="C64" s="1" t="s">
        <v>14</v>
      </c>
      <c r="D64" s="1" t="s">
        <v>59</v>
      </c>
      <c r="E64" s="1" t="s">
        <v>142</v>
      </c>
      <c r="F64" s="1" t="s">
        <v>23</v>
      </c>
      <c r="G64" s="2">
        <v>84</v>
      </c>
      <c r="H64" s="2">
        <v>89.8</v>
      </c>
      <c r="I64" s="2">
        <v>89.8</v>
      </c>
      <c r="J64" s="42">
        <f t="shared" si="0"/>
        <v>100</v>
      </c>
    </row>
    <row r="65" spans="1:10" ht="78.75" x14ac:dyDescent="0.25">
      <c r="A65" s="1" t="s">
        <v>89</v>
      </c>
      <c r="B65" s="24" t="s">
        <v>31</v>
      </c>
      <c r="C65" s="1" t="s">
        <v>14</v>
      </c>
      <c r="D65" s="1" t="s">
        <v>59</v>
      </c>
      <c r="E65" s="1" t="s">
        <v>142</v>
      </c>
      <c r="F65" s="1" t="s">
        <v>32</v>
      </c>
      <c r="G65" s="2">
        <f>G66</f>
        <v>14.4</v>
      </c>
      <c r="H65" s="2">
        <f>H66</f>
        <v>12.5</v>
      </c>
      <c r="I65" s="2">
        <f>I66</f>
        <v>12.5</v>
      </c>
      <c r="J65" s="42">
        <f t="shared" si="0"/>
        <v>100</v>
      </c>
    </row>
    <row r="66" spans="1:10" ht="94.5" x14ac:dyDescent="0.25">
      <c r="A66" s="1" t="s">
        <v>319</v>
      </c>
      <c r="B66" s="24" t="s">
        <v>34</v>
      </c>
      <c r="C66" s="1" t="s">
        <v>14</v>
      </c>
      <c r="D66" s="1" t="s">
        <v>59</v>
      </c>
      <c r="E66" s="1" t="s">
        <v>142</v>
      </c>
      <c r="F66" s="1" t="s">
        <v>35</v>
      </c>
      <c r="G66" s="2">
        <v>14.4</v>
      </c>
      <c r="H66" s="2">
        <v>12.5</v>
      </c>
      <c r="I66" s="2">
        <v>12.5</v>
      </c>
      <c r="J66" s="42">
        <f t="shared" si="0"/>
        <v>100</v>
      </c>
    </row>
    <row r="67" spans="1:10" ht="78.75" x14ac:dyDescent="0.25">
      <c r="A67" s="1" t="s">
        <v>320</v>
      </c>
      <c r="B67" s="24" t="s">
        <v>64</v>
      </c>
      <c r="C67" s="1" t="s">
        <v>14</v>
      </c>
      <c r="D67" s="1" t="s">
        <v>65</v>
      </c>
      <c r="E67" s="1" t="s">
        <v>16</v>
      </c>
      <c r="F67" s="1" t="s">
        <v>16</v>
      </c>
      <c r="G67" s="2">
        <f>G69</f>
        <v>0</v>
      </c>
      <c r="H67" s="2">
        <f t="shared" ref="H67:I67" si="8">H69</f>
        <v>71</v>
      </c>
      <c r="I67" s="2">
        <f t="shared" si="8"/>
        <v>71</v>
      </c>
      <c r="J67" s="42">
        <f t="shared" si="0"/>
        <v>100</v>
      </c>
    </row>
    <row r="68" spans="1:10" hidden="1" x14ac:dyDescent="0.25">
      <c r="A68" s="1" t="s">
        <v>321</v>
      </c>
      <c r="B68" s="24"/>
      <c r="C68" s="3"/>
      <c r="D68" s="3"/>
      <c r="E68" s="3"/>
      <c r="F68" s="3"/>
      <c r="G68" s="2"/>
      <c r="H68" s="2"/>
      <c r="I68" s="2"/>
      <c r="J68" s="42" t="e">
        <f t="shared" si="0"/>
        <v>#DIV/0!</v>
      </c>
    </row>
    <row r="69" spans="1:10" ht="115.5" customHeight="1" x14ac:dyDescent="0.25">
      <c r="A69" s="1" t="s">
        <v>322</v>
      </c>
      <c r="B69" s="24" t="s">
        <v>302</v>
      </c>
      <c r="C69" s="3" t="s">
        <v>14</v>
      </c>
      <c r="D69" s="3" t="s">
        <v>72</v>
      </c>
      <c r="E69" s="3"/>
      <c r="F69" s="3"/>
      <c r="G69" s="2">
        <f t="shared" ref="G69:I70" si="9">G70</f>
        <v>0</v>
      </c>
      <c r="H69" s="2">
        <f t="shared" si="9"/>
        <v>71</v>
      </c>
      <c r="I69" s="2">
        <f t="shared" si="9"/>
        <v>71</v>
      </c>
      <c r="J69" s="42">
        <f t="shared" si="0"/>
        <v>100</v>
      </c>
    </row>
    <row r="70" spans="1:10" ht="173.25" x14ac:dyDescent="0.25">
      <c r="A70" s="1" t="s">
        <v>323</v>
      </c>
      <c r="B70" s="24" t="s">
        <v>161</v>
      </c>
      <c r="C70" s="3" t="s">
        <v>14</v>
      </c>
      <c r="D70" s="3" t="s">
        <v>72</v>
      </c>
      <c r="E70" s="3" t="s">
        <v>143</v>
      </c>
      <c r="F70" s="3"/>
      <c r="G70" s="2">
        <f t="shared" si="9"/>
        <v>0</v>
      </c>
      <c r="H70" s="2">
        <f t="shared" si="9"/>
        <v>71</v>
      </c>
      <c r="I70" s="2">
        <f t="shared" si="9"/>
        <v>71</v>
      </c>
      <c r="J70" s="42">
        <f t="shared" si="0"/>
        <v>100</v>
      </c>
    </row>
    <row r="71" spans="1:10" ht="157.5" x14ac:dyDescent="0.25">
      <c r="A71" s="1" t="s">
        <v>324</v>
      </c>
      <c r="B71" s="24" t="s">
        <v>160</v>
      </c>
      <c r="C71" s="3" t="s">
        <v>14</v>
      </c>
      <c r="D71" s="3" t="s">
        <v>72</v>
      </c>
      <c r="E71" s="3" t="s">
        <v>144</v>
      </c>
      <c r="F71" s="3"/>
      <c r="G71" s="2">
        <f>G73+G75+G78</f>
        <v>0</v>
      </c>
      <c r="H71" s="2">
        <f>H73+H75+H78</f>
        <v>71</v>
      </c>
      <c r="I71" s="2">
        <f>I73+I75+I78</f>
        <v>71</v>
      </c>
      <c r="J71" s="42">
        <f t="shared" si="0"/>
        <v>100</v>
      </c>
    </row>
    <row r="72" spans="1:10" ht="409.5" hidden="1" x14ac:dyDescent="0.25">
      <c r="A72" s="1" t="s">
        <v>325</v>
      </c>
      <c r="B72" s="24" t="s">
        <v>231</v>
      </c>
      <c r="C72" s="3" t="s">
        <v>14</v>
      </c>
      <c r="D72" s="3" t="s">
        <v>72</v>
      </c>
      <c r="E72" s="3" t="s">
        <v>145</v>
      </c>
      <c r="F72" s="3"/>
      <c r="G72" s="2">
        <f t="shared" ref="G72:I73" si="10">G73</f>
        <v>0</v>
      </c>
      <c r="H72" s="2">
        <f t="shared" si="10"/>
        <v>0</v>
      </c>
      <c r="I72" s="2">
        <f>I73</f>
        <v>0</v>
      </c>
      <c r="J72" s="42"/>
    </row>
    <row r="73" spans="1:10" ht="78.75" hidden="1" x14ac:dyDescent="0.25">
      <c r="A73" s="1" t="s">
        <v>326</v>
      </c>
      <c r="B73" s="24" t="s">
        <v>31</v>
      </c>
      <c r="C73" s="3" t="s">
        <v>14</v>
      </c>
      <c r="D73" s="3" t="s">
        <v>72</v>
      </c>
      <c r="E73" s="3" t="s">
        <v>145</v>
      </c>
      <c r="F73" s="3" t="s">
        <v>32</v>
      </c>
      <c r="G73" s="2">
        <f t="shared" si="10"/>
        <v>0</v>
      </c>
      <c r="H73" s="2">
        <f t="shared" si="10"/>
        <v>0</v>
      </c>
      <c r="I73" s="2">
        <f t="shared" si="10"/>
        <v>0</v>
      </c>
      <c r="J73" s="42"/>
    </row>
    <row r="74" spans="1:10" ht="94.5" hidden="1" x14ac:dyDescent="0.25">
      <c r="A74" s="1" t="s">
        <v>327</v>
      </c>
      <c r="B74" s="24" t="s">
        <v>34</v>
      </c>
      <c r="C74" s="3" t="s">
        <v>14</v>
      </c>
      <c r="D74" s="3" t="s">
        <v>72</v>
      </c>
      <c r="E74" s="3" t="s">
        <v>145</v>
      </c>
      <c r="F74" s="3" t="s">
        <v>35</v>
      </c>
      <c r="G74" s="2">
        <v>0</v>
      </c>
      <c r="H74" s="2">
        <v>0</v>
      </c>
      <c r="I74" s="2">
        <v>0</v>
      </c>
      <c r="J74" s="42"/>
    </row>
    <row r="75" spans="1:10" ht="393.75" x14ac:dyDescent="0.25">
      <c r="A75" s="1" t="s">
        <v>328</v>
      </c>
      <c r="B75" s="27" t="s">
        <v>232</v>
      </c>
      <c r="C75" s="3" t="s">
        <v>14</v>
      </c>
      <c r="D75" s="3" t="s">
        <v>72</v>
      </c>
      <c r="E75" s="3" t="s">
        <v>177</v>
      </c>
      <c r="F75" s="3"/>
      <c r="G75" s="2">
        <f t="shared" ref="G75:I76" si="11">G76</f>
        <v>0</v>
      </c>
      <c r="H75" s="2">
        <f t="shared" si="11"/>
        <v>67.5</v>
      </c>
      <c r="I75" s="2">
        <f t="shared" si="11"/>
        <v>67.5</v>
      </c>
      <c r="J75" s="42">
        <f t="shared" si="0"/>
        <v>100</v>
      </c>
    </row>
    <row r="76" spans="1:10" ht="78.75" x14ac:dyDescent="0.25">
      <c r="A76" s="1" t="s">
        <v>95</v>
      </c>
      <c r="B76" s="24" t="s">
        <v>31</v>
      </c>
      <c r="C76" s="3" t="s">
        <v>14</v>
      </c>
      <c r="D76" s="3" t="s">
        <v>72</v>
      </c>
      <c r="E76" s="3" t="s">
        <v>177</v>
      </c>
      <c r="F76" s="3" t="s">
        <v>32</v>
      </c>
      <c r="G76" s="2">
        <f t="shared" si="11"/>
        <v>0</v>
      </c>
      <c r="H76" s="2">
        <f>H77</f>
        <v>67.5</v>
      </c>
      <c r="I76" s="2">
        <f>I77</f>
        <v>67.5</v>
      </c>
      <c r="J76" s="42">
        <f t="shared" si="0"/>
        <v>100</v>
      </c>
    </row>
    <row r="77" spans="1:10" ht="94.5" x14ac:dyDescent="0.25">
      <c r="A77" s="1" t="s">
        <v>96</v>
      </c>
      <c r="B77" s="24" t="s">
        <v>34</v>
      </c>
      <c r="C77" s="3" t="s">
        <v>14</v>
      </c>
      <c r="D77" s="3" t="s">
        <v>72</v>
      </c>
      <c r="E77" s="3" t="s">
        <v>177</v>
      </c>
      <c r="F77" s="3" t="s">
        <v>35</v>
      </c>
      <c r="G77" s="2">
        <v>0</v>
      </c>
      <c r="H77" s="2">
        <v>67.5</v>
      </c>
      <c r="I77" s="2">
        <v>67.5</v>
      </c>
      <c r="J77" s="42">
        <f t="shared" si="0"/>
        <v>100</v>
      </c>
    </row>
    <row r="78" spans="1:10" ht="409.5" x14ac:dyDescent="0.25">
      <c r="A78" s="1" t="s">
        <v>97</v>
      </c>
      <c r="B78" s="28" t="s">
        <v>233</v>
      </c>
      <c r="C78" s="3" t="s">
        <v>14</v>
      </c>
      <c r="D78" s="3" t="s">
        <v>72</v>
      </c>
      <c r="E78" s="3" t="s">
        <v>177</v>
      </c>
      <c r="F78" s="3"/>
      <c r="G78" s="2">
        <f t="shared" ref="G78:I79" si="12">G79</f>
        <v>0</v>
      </c>
      <c r="H78" s="2">
        <f t="shared" si="12"/>
        <v>3.5</v>
      </c>
      <c r="I78" s="2">
        <f t="shared" si="12"/>
        <v>3.5</v>
      </c>
      <c r="J78" s="42">
        <f t="shared" si="0"/>
        <v>100</v>
      </c>
    </row>
    <row r="79" spans="1:10" ht="78.75" x14ac:dyDescent="0.25">
      <c r="A79" s="1" t="s">
        <v>100</v>
      </c>
      <c r="B79" s="24" t="s">
        <v>31</v>
      </c>
      <c r="C79" s="3" t="s">
        <v>14</v>
      </c>
      <c r="D79" s="3" t="s">
        <v>72</v>
      </c>
      <c r="E79" s="3" t="s">
        <v>177</v>
      </c>
      <c r="F79" s="3" t="s">
        <v>32</v>
      </c>
      <c r="G79" s="2">
        <f>G80</f>
        <v>0</v>
      </c>
      <c r="H79" s="2">
        <f t="shared" si="12"/>
        <v>3.5</v>
      </c>
      <c r="I79" s="2">
        <f t="shared" si="12"/>
        <v>3.5</v>
      </c>
      <c r="J79" s="42">
        <f t="shared" si="0"/>
        <v>100</v>
      </c>
    </row>
    <row r="80" spans="1:10" ht="94.5" x14ac:dyDescent="0.25">
      <c r="A80" s="1" t="s">
        <v>103</v>
      </c>
      <c r="B80" s="24" t="s">
        <v>34</v>
      </c>
      <c r="C80" s="3" t="s">
        <v>14</v>
      </c>
      <c r="D80" s="3" t="s">
        <v>72</v>
      </c>
      <c r="E80" s="3" t="s">
        <v>177</v>
      </c>
      <c r="F80" s="3" t="s">
        <v>35</v>
      </c>
      <c r="G80" s="2">
        <v>0</v>
      </c>
      <c r="H80" s="2">
        <v>3.5</v>
      </c>
      <c r="I80" s="2">
        <v>3.5</v>
      </c>
      <c r="J80" s="42">
        <f t="shared" si="0"/>
        <v>100</v>
      </c>
    </row>
    <row r="81" spans="1:10" ht="31.5" x14ac:dyDescent="0.25">
      <c r="A81" s="1" t="s">
        <v>104</v>
      </c>
      <c r="B81" s="24" t="s">
        <v>79</v>
      </c>
      <c r="C81" s="3" t="s">
        <v>14</v>
      </c>
      <c r="D81" s="3" t="s">
        <v>80</v>
      </c>
      <c r="E81" s="3"/>
      <c r="F81" s="3"/>
      <c r="G81" s="2">
        <f>G82+G109</f>
        <v>395.3</v>
      </c>
      <c r="H81" s="2">
        <f t="shared" ref="H81:I81" si="13">H82+H109</f>
        <v>421.8</v>
      </c>
      <c r="I81" s="2">
        <f t="shared" si="13"/>
        <v>82</v>
      </c>
      <c r="J81" s="42">
        <f t="shared" ref="J81:J144" si="14">I81/H81*100</f>
        <v>19.44049312470365</v>
      </c>
    </row>
    <row r="82" spans="1:10" ht="31.5" x14ac:dyDescent="0.25">
      <c r="A82" s="1" t="s">
        <v>105</v>
      </c>
      <c r="B82" s="24" t="s">
        <v>82</v>
      </c>
      <c r="C82" s="3" t="s">
        <v>14</v>
      </c>
      <c r="D82" s="3" t="s">
        <v>83</v>
      </c>
      <c r="E82" s="3"/>
      <c r="F82" s="3"/>
      <c r="G82" s="2">
        <f>G83</f>
        <v>395.3</v>
      </c>
      <c r="H82" s="2">
        <f t="shared" ref="H82:I82" si="15">H83</f>
        <v>395.3</v>
      </c>
      <c r="I82" s="2">
        <f t="shared" si="15"/>
        <v>55.5</v>
      </c>
      <c r="J82" s="42">
        <f t="shared" si="14"/>
        <v>14.039969643308877</v>
      </c>
    </row>
    <row r="83" spans="1:10" ht="157.5" x14ac:dyDescent="0.25">
      <c r="A83" s="1" t="s">
        <v>106</v>
      </c>
      <c r="B83" s="24" t="s">
        <v>162</v>
      </c>
      <c r="C83" s="1" t="s">
        <v>14</v>
      </c>
      <c r="D83" s="3" t="s">
        <v>83</v>
      </c>
      <c r="E83" s="3" t="s">
        <v>143</v>
      </c>
      <c r="F83" s="3"/>
      <c r="G83" s="2">
        <f t="shared" ref="G83:I83" si="16">G84</f>
        <v>395.3</v>
      </c>
      <c r="H83" s="2">
        <f t="shared" si="16"/>
        <v>395.3</v>
      </c>
      <c r="I83" s="2">
        <f t="shared" si="16"/>
        <v>55.5</v>
      </c>
      <c r="J83" s="42">
        <f t="shared" si="14"/>
        <v>14.039969643308877</v>
      </c>
    </row>
    <row r="84" spans="1:10" ht="126" x14ac:dyDescent="0.25">
      <c r="A84" s="1" t="s">
        <v>107</v>
      </c>
      <c r="B84" s="24" t="s">
        <v>156</v>
      </c>
      <c r="C84" s="1" t="s">
        <v>14</v>
      </c>
      <c r="D84" s="3" t="s">
        <v>83</v>
      </c>
      <c r="E84" s="1" t="s">
        <v>146</v>
      </c>
      <c r="F84" s="3"/>
      <c r="G84" s="2">
        <f>G100</f>
        <v>395.3</v>
      </c>
      <c r="H84" s="2">
        <f t="shared" ref="H84:I84" si="17">H85+H88+H91+H94+H97+H100</f>
        <v>395.3</v>
      </c>
      <c r="I84" s="2">
        <f t="shared" si="17"/>
        <v>55.5</v>
      </c>
      <c r="J84" s="42">
        <f t="shared" si="14"/>
        <v>14.039969643308877</v>
      </c>
    </row>
    <row r="85" spans="1:10" ht="362.25" hidden="1" x14ac:dyDescent="0.25">
      <c r="A85" s="1" t="s">
        <v>132</v>
      </c>
      <c r="B85" s="24" t="s">
        <v>235</v>
      </c>
      <c r="C85" s="1" t="s">
        <v>14</v>
      </c>
      <c r="D85" s="1" t="s">
        <v>83</v>
      </c>
      <c r="E85" s="1" t="s">
        <v>178</v>
      </c>
      <c r="F85" s="1"/>
      <c r="G85" s="2">
        <f>G86</f>
        <v>0</v>
      </c>
      <c r="H85" s="2">
        <f>H86</f>
        <v>0</v>
      </c>
      <c r="I85" s="2">
        <f>I86</f>
        <v>0</v>
      </c>
      <c r="J85" s="42" t="e">
        <f t="shared" si="14"/>
        <v>#DIV/0!</v>
      </c>
    </row>
    <row r="86" spans="1:10" ht="78.75" hidden="1" x14ac:dyDescent="0.25">
      <c r="A86" s="1" t="s">
        <v>133</v>
      </c>
      <c r="B86" s="24" t="s">
        <v>31</v>
      </c>
      <c r="C86" s="1" t="s">
        <v>14</v>
      </c>
      <c r="D86" s="1" t="s">
        <v>83</v>
      </c>
      <c r="E86" s="1" t="s">
        <v>178</v>
      </c>
      <c r="F86" s="1" t="s">
        <v>32</v>
      </c>
      <c r="G86" s="2">
        <f>G87</f>
        <v>0</v>
      </c>
      <c r="H86" s="2">
        <f t="shared" ref="H86:I86" si="18">H87</f>
        <v>0</v>
      </c>
      <c r="I86" s="2">
        <f t="shared" si="18"/>
        <v>0</v>
      </c>
      <c r="J86" s="42" t="e">
        <f t="shared" si="14"/>
        <v>#DIV/0!</v>
      </c>
    </row>
    <row r="87" spans="1:10" ht="94.5" hidden="1" x14ac:dyDescent="0.25">
      <c r="A87" s="1" t="s">
        <v>108</v>
      </c>
      <c r="B87" s="24" t="s">
        <v>34</v>
      </c>
      <c r="C87" s="1" t="s">
        <v>14</v>
      </c>
      <c r="D87" s="1" t="s">
        <v>83</v>
      </c>
      <c r="E87" s="1" t="s">
        <v>178</v>
      </c>
      <c r="F87" s="1" t="s">
        <v>35</v>
      </c>
      <c r="G87" s="2">
        <v>0</v>
      </c>
      <c r="H87" s="2">
        <v>0</v>
      </c>
      <c r="I87" s="2">
        <v>0</v>
      </c>
      <c r="J87" s="42" t="e">
        <f t="shared" si="14"/>
        <v>#DIV/0!</v>
      </c>
    </row>
    <row r="88" spans="1:10" ht="378" hidden="1" x14ac:dyDescent="0.25">
      <c r="A88" s="1" t="s">
        <v>109</v>
      </c>
      <c r="B88" s="29" t="s">
        <v>236</v>
      </c>
      <c r="C88" s="1" t="s">
        <v>14</v>
      </c>
      <c r="D88" s="1" t="s">
        <v>83</v>
      </c>
      <c r="E88" s="1" t="s">
        <v>179</v>
      </c>
      <c r="F88" s="1"/>
      <c r="G88" s="2">
        <f t="shared" ref="G88:I89" si="19">G89</f>
        <v>0</v>
      </c>
      <c r="H88" s="2">
        <f t="shared" si="19"/>
        <v>0</v>
      </c>
      <c r="I88" s="2">
        <f t="shared" si="19"/>
        <v>0</v>
      </c>
      <c r="J88" s="42" t="e">
        <f t="shared" si="14"/>
        <v>#DIV/0!</v>
      </c>
    </row>
    <row r="89" spans="1:10" ht="78.75" hidden="1" x14ac:dyDescent="0.25">
      <c r="A89" s="1" t="s">
        <v>110</v>
      </c>
      <c r="B89" s="24" t="s">
        <v>31</v>
      </c>
      <c r="C89" s="1" t="s">
        <v>14</v>
      </c>
      <c r="D89" s="1" t="s">
        <v>83</v>
      </c>
      <c r="E89" s="1" t="s">
        <v>179</v>
      </c>
      <c r="F89" s="1" t="s">
        <v>32</v>
      </c>
      <c r="G89" s="2">
        <f t="shared" si="19"/>
        <v>0</v>
      </c>
      <c r="H89" s="2">
        <f t="shared" si="19"/>
        <v>0</v>
      </c>
      <c r="I89" s="2">
        <f t="shared" si="19"/>
        <v>0</v>
      </c>
      <c r="J89" s="42" t="e">
        <f t="shared" si="14"/>
        <v>#DIV/0!</v>
      </c>
    </row>
    <row r="90" spans="1:10" ht="94.5" hidden="1" x14ac:dyDescent="0.25">
      <c r="A90" s="1" t="s">
        <v>111</v>
      </c>
      <c r="B90" s="24" t="s">
        <v>34</v>
      </c>
      <c r="C90" s="1" t="s">
        <v>14</v>
      </c>
      <c r="D90" s="1" t="s">
        <v>83</v>
      </c>
      <c r="E90" s="1" t="s">
        <v>179</v>
      </c>
      <c r="F90" s="1" t="s">
        <v>35</v>
      </c>
      <c r="G90" s="2">
        <v>0</v>
      </c>
      <c r="H90" s="2">
        <v>0</v>
      </c>
      <c r="I90" s="2">
        <v>0</v>
      </c>
      <c r="J90" s="42" t="e">
        <f t="shared" si="14"/>
        <v>#DIV/0!</v>
      </c>
    </row>
    <row r="91" spans="1:10" ht="204" hidden="1" customHeight="1" x14ac:dyDescent="0.25">
      <c r="A91" s="1" t="s">
        <v>112</v>
      </c>
      <c r="B91" s="24" t="s">
        <v>303</v>
      </c>
      <c r="C91" s="3" t="s">
        <v>14</v>
      </c>
      <c r="D91" s="3" t="s">
        <v>83</v>
      </c>
      <c r="E91" s="3" t="s">
        <v>301</v>
      </c>
      <c r="F91" s="3"/>
      <c r="G91" s="2">
        <v>1000</v>
      </c>
      <c r="H91" s="2">
        <v>0</v>
      </c>
      <c r="I91" s="2">
        <v>0</v>
      </c>
      <c r="J91" s="42"/>
    </row>
    <row r="92" spans="1:10" ht="70.5" hidden="1" customHeight="1" x14ac:dyDescent="0.25">
      <c r="A92" s="1" t="s">
        <v>115</v>
      </c>
      <c r="B92" s="24" t="s">
        <v>31</v>
      </c>
      <c r="C92" s="3" t="s">
        <v>14</v>
      </c>
      <c r="D92" s="3" t="s">
        <v>83</v>
      </c>
      <c r="E92" s="3" t="s">
        <v>301</v>
      </c>
      <c r="F92" s="3" t="s">
        <v>32</v>
      </c>
      <c r="G92" s="2">
        <v>1000</v>
      </c>
      <c r="H92" s="2">
        <v>0</v>
      </c>
      <c r="I92" s="2">
        <v>0</v>
      </c>
      <c r="J92" s="42"/>
    </row>
    <row r="93" spans="1:10" ht="52.5" hidden="1" customHeight="1" x14ac:dyDescent="0.25">
      <c r="A93" s="1" t="s">
        <v>118</v>
      </c>
      <c r="B93" s="24" t="s">
        <v>34</v>
      </c>
      <c r="C93" s="3" t="s">
        <v>14</v>
      </c>
      <c r="D93" s="3" t="s">
        <v>83</v>
      </c>
      <c r="E93" s="3" t="s">
        <v>301</v>
      </c>
      <c r="F93" s="3" t="s">
        <v>35</v>
      </c>
      <c r="G93" s="2">
        <v>0</v>
      </c>
      <c r="H93" s="2">
        <v>0</v>
      </c>
      <c r="I93" s="2">
        <v>0</v>
      </c>
      <c r="J93" s="42"/>
    </row>
    <row r="94" spans="1:10" ht="373.5" hidden="1" customHeight="1" x14ac:dyDescent="0.25">
      <c r="A94" s="1" t="s">
        <v>119</v>
      </c>
      <c r="B94" s="24" t="s">
        <v>304</v>
      </c>
      <c r="C94" s="3" t="s">
        <v>14</v>
      </c>
      <c r="D94" s="3" t="s">
        <v>83</v>
      </c>
      <c r="E94" s="3" t="s">
        <v>305</v>
      </c>
      <c r="F94" s="3"/>
      <c r="G94" s="2">
        <v>71.400000000000006</v>
      </c>
      <c r="H94" s="2">
        <v>0</v>
      </c>
      <c r="I94" s="2">
        <v>0</v>
      </c>
      <c r="J94" s="42"/>
    </row>
    <row r="95" spans="1:10" ht="52.5" hidden="1" customHeight="1" x14ac:dyDescent="0.25">
      <c r="A95" s="1" t="s">
        <v>163</v>
      </c>
      <c r="B95" s="24" t="s">
        <v>31</v>
      </c>
      <c r="C95" s="3" t="s">
        <v>14</v>
      </c>
      <c r="D95" s="3" t="s">
        <v>83</v>
      </c>
      <c r="E95" s="3" t="s">
        <v>305</v>
      </c>
      <c r="F95" s="3" t="s">
        <v>32</v>
      </c>
      <c r="G95" s="2">
        <v>71.400000000000006</v>
      </c>
      <c r="H95" s="2">
        <v>0</v>
      </c>
      <c r="I95" s="2">
        <v>0</v>
      </c>
      <c r="J95" s="42"/>
    </row>
    <row r="96" spans="1:10" ht="52.5" hidden="1" customHeight="1" x14ac:dyDescent="0.25">
      <c r="A96" s="1" t="s">
        <v>164</v>
      </c>
      <c r="B96" s="24" t="s">
        <v>34</v>
      </c>
      <c r="C96" s="3" t="s">
        <v>14</v>
      </c>
      <c r="D96" s="3" t="s">
        <v>83</v>
      </c>
      <c r="E96" s="3" t="s">
        <v>305</v>
      </c>
      <c r="F96" s="3" t="s">
        <v>35</v>
      </c>
      <c r="G96" s="2">
        <v>0</v>
      </c>
      <c r="H96" s="2">
        <v>0</v>
      </c>
      <c r="I96" s="2">
        <v>0</v>
      </c>
      <c r="J96" s="42"/>
    </row>
    <row r="97" spans="1:10" ht="393.75" hidden="1" customHeight="1" x14ac:dyDescent="0.25">
      <c r="A97" s="1" t="s">
        <v>165</v>
      </c>
      <c r="B97" s="24" t="s">
        <v>306</v>
      </c>
      <c r="C97" s="3" t="s">
        <v>14</v>
      </c>
      <c r="D97" s="3" t="s">
        <v>83</v>
      </c>
      <c r="E97" s="3" t="s">
        <v>307</v>
      </c>
      <c r="F97" s="3"/>
      <c r="G97" s="2">
        <v>0</v>
      </c>
      <c r="H97" s="2">
        <v>0</v>
      </c>
      <c r="I97" s="2">
        <v>0</v>
      </c>
      <c r="J97" s="42"/>
    </row>
    <row r="98" spans="1:10" ht="52.5" hidden="1" customHeight="1" x14ac:dyDescent="0.25">
      <c r="A98" s="1" t="s">
        <v>166</v>
      </c>
      <c r="B98" s="24" t="s">
        <v>31</v>
      </c>
      <c r="C98" s="3" t="s">
        <v>14</v>
      </c>
      <c r="D98" s="3" t="s">
        <v>83</v>
      </c>
      <c r="E98" s="3" t="s">
        <v>307</v>
      </c>
      <c r="F98" s="3" t="s">
        <v>32</v>
      </c>
      <c r="G98" s="2">
        <v>0</v>
      </c>
      <c r="H98" s="2">
        <v>0</v>
      </c>
      <c r="I98" s="2">
        <v>0</v>
      </c>
      <c r="J98" s="42"/>
    </row>
    <row r="99" spans="1:10" ht="52.5" hidden="1" customHeight="1" x14ac:dyDescent="0.25">
      <c r="A99" s="1" t="s">
        <v>126</v>
      </c>
      <c r="B99" s="24" t="s">
        <v>34</v>
      </c>
      <c r="C99" s="3" t="s">
        <v>14</v>
      </c>
      <c r="D99" s="3" t="s">
        <v>83</v>
      </c>
      <c r="E99" s="3" t="s">
        <v>307</v>
      </c>
      <c r="F99" s="3" t="s">
        <v>35</v>
      </c>
      <c r="G99" s="2">
        <v>0</v>
      </c>
      <c r="H99" s="2">
        <v>0</v>
      </c>
      <c r="I99" s="2">
        <v>0</v>
      </c>
      <c r="J99" s="42"/>
    </row>
    <row r="100" spans="1:10" ht="378" x14ac:dyDescent="0.25">
      <c r="A100" s="1" t="s">
        <v>127</v>
      </c>
      <c r="B100" s="24" t="s">
        <v>234</v>
      </c>
      <c r="C100" s="3" t="s">
        <v>14</v>
      </c>
      <c r="D100" s="3" t="s">
        <v>83</v>
      </c>
      <c r="E100" s="3" t="s">
        <v>147</v>
      </c>
      <c r="F100" s="3"/>
      <c r="G100" s="2">
        <f t="shared" ref="G100:I101" si="20">G101</f>
        <v>395.3</v>
      </c>
      <c r="H100" s="2">
        <f t="shared" si="20"/>
        <v>395.3</v>
      </c>
      <c r="I100" s="2">
        <f t="shared" si="20"/>
        <v>55.5</v>
      </c>
      <c r="J100" s="42">
        <f t="shared" si="14"/>
        <v>14.039969643308877</v>
      </c>
    </row>
    <row r="101" spans="1:10" ht="78.75" x14ac:dyDescent="0.25">
      <c r="A101" s="1" t="s">
        <v>128</v>
      </c>
      <c r="B101" s="24" t="s">
        <v>31</v>
      </c>
      <c r="C101" s="3" t="s">
        <v>14</v>
      </c>
      <c r="D101" s="3" t="s">
        <v>83</v>
      </c>
      <c r="E101" s="3" t="s">
        <v>147</v>
      </c>
      <c r="F101" s="1" t="s">
        <v>32</v>
      </c>
      <c r="G101" s="2">
        <f t="shared" si="20"/>
        <v>395.3</v>
      </c>
      <c r="H101" s="2">
        <f t="shared" si="20"/>
        <v>395.3</v>
      </c>
      <c r="I101" s="2">
        <f t="shared" si="20"/>
        <v>55.5</v>
      </c>
      <c r="J101" s="42">
        <f t="shared" si="14"/>
        <v>14.039969643308877</v>
      </c>
    </row>
    <row r="102" spans="1:10" ht="111" customHeight="1" x14ac:dyDescent="0.25">
      <c r="A102" s="1" t="s">
        <v>129</v>
      </c>
      <c r="B102" s="24" t="s">
        <v>34</v>
      </c>
      <c r="C102" s="1" t="s">
        <v>14</v>
      </c>
      <c r="D102" s="1" t="s">
        <v>83</v>
      </c>
      <c r="E102" s="1" t="s">
        <v>147</v>
      </c>
      <c r="F102" s="1" t="s">
        <v>35</v>
      </c>
      <c r="G102" s="2">
        <v>395.3</v>
      </c>
      <c r="H102" s="2">
        <v>395.3</v>
      </c>
      <c r="I102" s="2">
        <v>55.5</v>
      </c>
      <c r="J102" s="42">
        <f t="shared" si="14"/>
        <v>14.039969643308877</v>
      </c>
    </row>
    <row r="103" spans="1:10" ht="409.5" hidden="1" x14ac:dyDescent="0.25">
      <c r="A103" s="1" t="s">
        <v>130</v>
      </c>
      <c r="B103" s="25" t="s">
        <v>237</v>
      </c>
      <c r="C103" s="1" t="s">
        <v>14</v>
      </c>
      <c r="D103" s="1" t="s">
        <v>83</v>
      </c>
      <c r="E103" s="1" t="s">
        <v>238</v>
      </c>
      <c r="F103" s="1"/>
      <c r="G103" s="2">
        <f t="shared" ref="G103:I104" si="21">G104</f>
        <v>0</v>
      </c>
      <c r="H103" s="2">
        <f t="shared" si="21"/>
        <v>0</v>
      </c>
      <c r="I103" s="2">
        <f t="shared" si="21"/>
        <v>0</v>
      </c>
      <c r="J103" s="42" t="e">
        <f t="shared" si="14"/>
        <v>#DIV/0!</v>
      </c>
    </row>
    <row r="104" spans="1:10" ht="78.75" hidden="1" x14ac:dyDescent="0.25">
      <c r="A104" s="1" t="s">
        <v>134</v>
      </c>
      <c r="B104" s="24" t="s">
        <v>31</v>
      </c>
      <c r="C104" s="1" t="s">
        <v>14</v>
      </c>
      <c r="D104" s="1" t="s">
        <v>83</v>
      </c>
      <c r="E104" s="1" t="s">
        <v>238</v>
      </c>
      <c r="F104" s="1" t="s">
        <v>32</v>
      </c>
      <c r="G104" s="2">
        <f t="shared" si="21"/>
        <v>0</v>
      </c>
      <c r="H104" s="2">
        <f t="shared" si="21"/>
        <v>0</v>
      </c>
      <c r="I104" s="2">
        <f t="shared" si="21"/>
        <v>0</v>
      </c>
      <c r="J104" s="42" t="e">
        <f t="shared" si="14"/>
        <v>#DIV/0!</v>
      </c>
    </row>
    <row r="105" spans="1:10" ht="94.5" hidden="1" x14ac:dyDescent="0.25">
      <c r="A105" s="1" t="s">
        <v>135</v>
      </c>
      <c r="B105" s="24" t="s">
        <v>34</v>
      </c>
      <c r="C105" s="1" t="s">
        <v>14</v>
      </c>
      <c r="D105" s="1" t="s">
        <v>83</v>
      </c>
      <c r="E105" s="1" t="s">
        <v>238</v>
      </c>
      <c r="F105" s="1" t="s">
        <v>35</v>
      </c>
      <c r="G105" s="2">
        <v>0</v>
      </c>
      <c r="H105" s="2">
        <v>0</v>
      </c>
      <c r="I105" s="2">
        <v>0</v>
      </c>
      <c r="J105" s="42" t="e">
        <f t="shared" si="14"/>
        <v>#DIV/0!</v>
      </c>
    </row>
    <row r="106" spans="1:10" ht="409.5" hidden="1" x14ac:dyDescent="0.25">
      <c r="A106" s="1" t="s">
        <v>136</v>
      </c>
      <c r="B106" s="25" t="s">
        <v>239</v>
      </c>
      <c r="C106" s="1" t="s">
        <v>14</v>
      </c>
      <c r="D106" s="1" t="s">
        <v>83</v>
      </c>
      <c r="E106" s="1" t="s">
        <v>240</v>
      </c>
      <c r="F106" s="1"/>
      <c r="G106" s="2"/>
      <c r="H106" s="2"/>
      <c r="I106" s="2">
        <f>I107</f>
        <v>0</v>
      </c>
      <c r="J106" s="42" t="e">
        <f t="shared" si="14"/>
        <v>#DIV/0!</v>
      </c>
    </row>
    <row r="107" spans="1:10" ht="78.75" hidden="1" x14ac:dyDescent="0.25">
      <c r="A107" s="1" t="s">
        <v>154</v>
      </c>
      <c r="B107" s="24" t="s">
        <v>31</v>
      </c>
      <c r="C107" s="1" t="s">
        <v>14</v>
      </c>
      <c r="D107" s="1" t="s">
        <v>83</v>
      </c>
      <c r="E107" s="1" t="s">
        <v>240</v>
      </c>
      <c r="F107" s="1" t="s">
        <v>32</v>
      </c>
      <c r="G107" s="2"/>
      <c r="H107" s="2"/>
      <c r="I107" s="2">
        <f>I108</f>
        <v>0</v>
      </c>
      <c r="J107" s="42" t="e">
        <f t="shared" si="14"/>
        <v>#DIV/0!</v>
      </c>
    </row>
    <row r="108" spans="1:10" ht="94.5" hidden="1" x14ac:dyDescent="0.25">
      <c r="A108" s="1" t="s">
        <v>168</v>
      </c>
      <c r="B108" s="24" t="s">
        <v>34</v>
      </c>
      <c r="C108" s="1" t="s">
        <v>14</v>
      </c>
      <c r="D108" s="1" t="s">
        <v>83</v>
      </c>
      <c r="E108" s="1" t="s">
        <v>240</v>
      </c>
      <c r="F108" s="1" t="s">
        <v>35</v>
      </c>
      <c r="G108" s="2">
        <v>0</v>
      </c>
      <c r="H108" s="2"/>
      <c r="I108" s="2"/>
      <c r="J108" s="42" t="e">
        <f t="shared" si="14"/>
        <v>#DIV/0!</v>
      </c>
    </row>
    <row r="109" spans="1:10" ht="63" x14ac:dyDescent="0.25">
      <c r="A109" s="1" t="s">
        <v>169</v>
      </c>
      <c r="B109" s="24" t="s">
        <v>241</v>
      </c>
      <c r="C109" s="1" t="s">
        <v>14</v>
      </c>
      <c r="D109" s="1" t="s">
        <v>204</v>
      </c>
      <c r="E109" s="1"/>
      <c r="F109" s="1"/>
      <c r="G109" s="2">
        <f t="shared" ref="G109:I111" si="22">G110</f>
        <v>0</v>
      </c>
      <c r="H109" s="2">
        <f t="shared" si="22"/>
        <v>26.5</v>
      </c>
      <c r="I109" s="2">
        <f t="shared" si="22"/>
        <v>26.5</v>
      </c>
      <c r="J109" s="42">
        <f t="shared" si="14"/>
        <v>100</v>
      </c>
    </row>
    <row r="110" spans="1:10" ht="362.25" x14ac:dyDescent="0.25">
      <c r="A110" s="1" t="s">
        <v>170</v>
      </c>
      <c r="B110" s="24" t="s">
        <v>242</v>
      </c>
      <c r="C110" s="1" t="s">
        <v>14</v>
      </c>
      <c r="D110" s="1" t="s">
        <v>204</v>
      </c>
      <c r="E110" s="1" t="s">
        <v>205</v>
      </c>
      <c r="F110" s="1"/>
      <c r="G110" s="2">
        <f>G111</f>
        <v>0</v>
      </c>
      <c r="H110" s="2">
        <f t="shared" si="22"/>
        <v>26.5</v>
      </c>
      <c r="I110" s="2">
        <f t="shared" si="22"/>
        <v>26.5</v>
      </c>
      <c r="J110" s="42">
        <f t="shared" si="14"/>
        <v>100</v>
      </c>
    </row>
    <row r="111" spans="1:10" ht="69.75" customHeight="1" x14ac:dyDescent="0.25">
      <c r="A111" s="1" t="s">
        <v>171</v>
      </c>
      <c r="B111" s="24" t="s">
        <v>31</v>
      </c>
      <c r="C111" s="1" t="s">
        <v>14</v>
      </c>
      <c r="D111" s="1" t="s">
        <v>204</v>
      </c>
      <c r="E111" s="1" t="s">
        <v>205</v>
      </c>
      <c r="F111" s="1" t="s">
        <v>32</v>
      </c>
      <c r="G111" s="2">
        <f t="shared" si="22"/>
        <v>0</v>
      </c>
      <c r="H111" s="2">
        <f t="shared" si="22"/>
        <v>26.5</v>
      </c>
      <c r="I111" s="2">
        <f t="shared" si="22"/>
        <v>26.5</v>
      </c>
      <c r="J111" s="42">
        <f t="shared" si="14"/>
        <v>100</v>
      </c>
    </row>
    <row r="112" spans="1:10" ht="84" customHeight="1" x14ac:dyDescent="0.25">
      <c r="A112" s="1" t="s">
        <v>172</v>
      </c>
      <c r="B112" s="24" t="s">
        <v>34</v>
      </c>
      <c r="C112" s="1" t="s">
        <v>14</v>
      </c>
      <c r="D112" s="1" t="s">
        <v>204</v>
      </c>
      <c r="E112" s="1" t="s">
        <v>205</v>
      </c>
      <c r="F112" s="1" t="s">
        <v>35</v>
      </c>
      <c r="G112" s="2">
        <v>0</v>
      </c>
      <c r="H112" s="2">
        <v>26.5</v>
      </c>
      <c r="I112" s="2">
        <v>26.5</v>
      </c>
      <c r="J112" s="42">
        <f t="shared" si="14"/>
        <v>100</v>
      </c>
    </row>
    <row r="113" spans="1:10" ht="47.25" x14ac:dyDescent="0.25">
      <c r="A113" s="1" t="s">
        <v>173</v>
      </c>
      <c r="B113" s="24" t="s">
        <v>174</v>
      </c>
      <c r="C113" s="1" t="s">
        <v>14</v>
      </c>
      <c r="D113" s="1" t="s">
        <v>90</v>
      </c>
      <c r="E113" s="1"/>
      <c r="F113" s="1"/>
      <c r="G113" s="2">
        <f>G114+G120</f>
        <v>368.5</v>
      </c>
      <c r="H113" s="2">
        <f>H114+K129+H120</f>
        <v>695.5</v>
      </c>
      <c r="I113" s="2">
        <f>I114+I120</f>
        <v>664.1</v>
      </c>
      <c r="J113" s="42">
        <f t="shared" si="14"/>
        <v>95.485262401150251</v>
      </c>
    </row>
    <row r="114" spans="1:10" ht="31.5" x14ac:dyDescent="0.25">
      <c r="A114" s="1" t="s">
        <v>21</v>
      </c>
      <c r="B114" s="24" t="s">
        <v>91</v>
      </c>
      <c r="C114" s="1" t="s">
        <v>14</v>
      </c>
      <c r="D114" s="1" t="s">
        <v>92</v>
      </c>
      <c r="E114" s="1"/>
      <c r="F114" s="1"/>
      <c r="G114" s="2">
        <f t="shared" ref="G114:I115" si="23">G115</f>
        <v>13</v>
      </c>
      <c r="H114" s="2">
        <f t="shared" si="23"/>
        <v>13.2</v>
      </c>
      <c r="I114" s="2">
        <f t="shared" si="23"/>
        <v>13.2</v>
      </c>
      <c r="J114" s="42">
        <f t="shared" si="14"/>
        <v>100</v>
      </c>
    </row>
    <row r="115" spans="1:10" ht="173.25" x14ac:dyDescent="0.25">
      <c r="A115" s="1" t="s">
        <v>181</v>
      </c>
      <c r="B115" s="24" t="s">
        <v>159</v>
      </c>
      <c r="C115" s="1" t="s">
        <v>14</v>
      </c>
      <c r="D115" s="1" t="s">
        <v>92</v>
      </c>
      <c r="E115" s="1" t="s">
        <v>143</v>
      </c>
      <c r="F115" s="1"/>
      <c r="G115" s="2">
        <f t="shared" si="23"/>
        <v>13</v>
      </c>
      <c r="H115" s="2">
        <f>H116</f>
        <v>13.2</v>
      </c>
      <c r="I115" s="2">
        <f t="shared" si="23"/>
        <v>13.2</v>
      </c>
      <c r="J115" s="42">
        <f t="shared" si="14"/>
        <v>100</v>
      </c>
    </row>
    <row r="116" spans="1:10" ht="94.5" x14ac:dyDescent="0.25">
      <c r="A116" s="1" t="s">
        <v>182</v>
      </c>
      <c r="B116" s="24" t="s">
        <v>158</v>
      </c>
      <c r="C116" s="1" t="s">
        <v>14</v>
      </c>
      <c r="D116" s="1" t="s">
        <v>92</v>
      </c>
      <c r="E116" s="1" t="s">
        <v>148</v>
      </c>
      <c r="F116" s="1"/>
      <c r="G116" s="2">
        <f>G118</f>
        <v>13</v>
      </c>
      <c r="H116" s="2">
        <f>H118</f>
        <v>13.2</v>
      </c>
      <c r="I116" s="2">
        <f>I118</f>
        <v>13.2</v>
      </c>
      <c r="J116" s="42">
        <f t="shared" si="14"/>
        <v>100</v>
      </c>
    </row>
    <row r="117" spans="1:10" ht="315" x14ac:dyDescent="0.25">
      <c r="A117" s="1" t="s">
        <v>183</v>
      </c>
      <c r="B117" s="24" t="s">
        <v>243</v>
      </c>
      <c r="C117" s="1" t="s">
        <v>14</v>
      </c>
      <c r="D117" s="1" t="s">
        <v>92</v>
      </c>
      <c r="E117" s="1" t="s">
        <v>149</v>
      </c>
      <c r="F117" s="1"/>
      <c r="G117" s="2">
        <f t="shared" ref="G117:I118" si="24">G118</f>
        <v>13</v>
      </c>
      <c r="H117" s="2">
        <f>H118</f>
        <v>13.2</v>
      </c>
      <c r="I117" s="2">
        <f t="shared" si="24"/>
        <v>13.2</v>
      </c>
      <c r="J117" s="42">
        <f t="shared" si="14"/>
        <v>100</v>
      </c>
    </row>
    <row r="118" spans="1:10" ht="78.75" x14ac:dyDescent="0.25">
      <c r="A118" s="1" t="s">
        <v>184</v>
      </c>
      <c r="B118" s="24" t="s">
        <v>31</v>
      </c>
      <c r="C118" s="1" t="s">
        <v>14</v>
      </c>
      <c r="D118" s="1" t="s">
        <v>92</v>
      </c>
      <c r="E118" s="1" t="s">
        <v>149</v>
      </c>
      <c r="F118" s="1" t="s">
        <v>32</v>
      </c>
      <c r="G118" s="2">
        <f t="shared" si="24"/>
        <v>13</v>
      </c>
      <c r="H118" s="2">
        <f>H119</f>
        <v>13.2</v>
      </c>
      <c r="I118" s="2">
        <f t="shared" si="24"/>
        <v>13.2</v>
      </c>
      <c r="J118" s="42">
        <f t="shared" si="14"/>
        <v>100</v>
      </c>
    </row>
    <row r="119" spans="1:10" ht="94.5" x14ac:dyDescent="0.25">
      <c r="A119" s="1" t="s">
        <v>185</v>
      </c>
      <c r="B119" s="24" t="s">
        <v>34</v>
      </c>
      <c r="C119" s="1" t="s">
        <v>14</v>
      </c>
      <c r="D119" s="1" t="s">
        <v>92</v>
      </c>
      <c r="E119" s="1" t="s">
        <v>149</v>
      </c>
      <c r="F119" s="1" t="s">
        <v>35</v>
      </c>
      <c r="G119" s="2">
        <v>13</v>
      </c>
      <c r="H119" s="2">
        <v>13.2</v>
      </c>
      <c r="I119" s="2">
        <v>13.2</v>
      </c>
      <c r="J119" s="42">
        <f t="shared" si="14"/>
        <v>100</v>
      </c>
    </row>
    <row r="120" spans="1:10" x14ac:dyDescent="0.25">
      <c r="A120" s="1" t="s">
        <v>186</v>
      </c>
      <c r="B120" s="24" t="s">
        <v>93</v>
      </c>
      <c r="C120" s="1" t="s">
        <v>14</v>
      </c>
      <c r="D120" s="1" t="s">
        <v>94</v>
      </c>
      <c r="E120" s="1"/>
      <c r="F120" s="1" t="s">
        <v>16</v>
      </c>
      <c r="G120" s="2">
        <f t="shared" ref="G120:I121" si="25">G121</f>
        <v>355.5</v>
      </c>
      <c r="H120" s="2">
        <f t="shared" si="25"/>
        <v>682.3</v>
      </c>
      <c r="I120" s="2">
        <f>I121</f>
        <v>650.9</v>
      </c>
      <c r="J120" s="42">
        <f t="shared" si="14"/>
        <v>95.397918804045148</v>
      </c>
    </row>
    <row r="121" spans="1:10" ht="173.25" x14ac:dyDescent="0.25">
      <c r="A121" s="1" t="s">
        <v>329</v>
      </c>
      <c r="B121" s="24" t="s">
        <v>244</v>
      </c>
      <c r="C121" s="1" t="s">
        <v>14</v>
      </c>
      <c r="D121" s="1" t="s">
        <v>94</v>
      </c>
      <c r="E121" s="1" t="s">
        <v>143</v>
      </c>
      <c r="F121" s="1" t="s">
        <v>16</v>
      </c>
      <c r="G121" s="2">
        <f t="shared" si="25"/>
        <v>355.5</v>
      </c>
      <c r="H121" s="2">
        <f t="shared" si="25"/>
        <v>682.3</v>
      </c>
      <c r="I121" s="2">
        <f t="shared" si="25"/>
        <v>650.9</v>
      </c>
      <c r="J121" s="42">
        <f t="shared" si="14"/>
        <v>95.397918804045148</v>
      </c>
    </row>
    <row r="122" spans="1:10" ht="126" x14ac:dyDescent="0.25">
      <c r="A122" s="1" t="s">
        <v>330</v>
      </c>
      <c r="B122" s="24" t="s">
        <v>245</v>
      </c>
      <c r="C122" s="1" t="s">
        <v>14</v>
      </c>
      <c r="D122" s="1" t="s">
        <v>94</v>
      </c>
      <c r="E122" s="1" t="s">
        <v>146</v>
      </c>
      <c r="F122" s="1" t="s">
        <v>16</v>
      </c>
      <c r="G122" s="2">
        <f>G129+G132+G138</f>
        <v>355.5</v>
      </c>
      <c r="H122" s="2">
        <f>H123+H126+H129+H132+H135+H138</f>
        <v>682.3</v>
      </c>
      <c r="I122" s="2">
        <f>I123+I126+I129+I132+I135+I138</f>
        <v>650.9</v>
      </c>
      <c r="J122" s="42">
        <f t="shared" si="14"/>
        <v>95.397918804045148</v>
      </c>
    </row>
    <row r="123" spans="1:10" ht="346.5" x14ac:dyDescent="0.25">
      <c r="A123" s="1" t="s">
        <v>331</v>
      </c>
      <c r="B123" s="24" t="s">
        <v>318</v>
      </c>
      <c r="C123" s="1" t="s">
        <v>14</v>
      </c>
      <c r="D123" s="1" t="s">
        <v>94</v>
      </c>
      <c r="E123" s="1" t="s">
        <v>317</v>
      </c>
      <c r="F123" s="1"/>
      <c r="G123" s="2">
        <v>0</v>
      </c>
      <c r="H123" s="2">
        <f>H125</f>
        <v>42.2</v>
      </c>
      <c r="I123" s="2">
        <f>I125</f>
        <v>42.2</v>
      </c>
      <c r="J123" s="42">
        <f t="shared" si="14"/>
        <v>100</v>
      </c>
    </row>
    <row r="124" spans="1:10" ht="78.75" x14ac:dyDescent="0.25">
      <c r="A124" s="1" t="s">
        <v>332</v>
      </c>
      <c r="B124" s="24" t="s">
        <v>31</v>
      </c>
      <c r="C124" s="1" t="s">
        <v>14</v>
      </c>
      <c r="D124" s="1" t="s">
        <v>94</v>
      </c>
      <c r="E124" s="1" t="s">
        <v>317</v>
      </c>
      <c r="F124" s="1" t="s">
        <v>32</v>
      </c>
      <c r="G124" s="2">
        <v>0</v>
      </c>
      <c r="H124" s="2">
        <f>H125</f>
        <v>42.2</v>
      </c>
      <c r="I124" s="2">
        <f>I125</f>
        <v>42.2</v>
      </c>
      <c r="J124" s="42">
        <f t="shared" si="14"/>
        <v>100</v>
      </c>
    </row>
    <row r="125" spans="1:10" ht="94.5" x14ac:dyDescent="0.25">
      <c r="A125" s="1" t="s">
        <v>333</v>
      </c>
      <c r="B125" s="24" t="s">
        <v>34</v>
      </c>
      <c r="C125" s="1" t="s">
        <v>14</v>
      </c>
      <c r="D125" s="1" t="s">
        <v>94</v>
      </c>
      <c r="E125" s="1" t="s">
        <v>317</v>
      </c>
      <c r="F125" s="1" t="s">
        <v>35</v>
      </c>
      <c r="G125" s="2">
        <v>0</v>
      </c>
      <c r="H125" s="2">
        <v>42.2</v>
      </c>
      <c r="I125" s="2">
        <v>42.2</v>
      </c>
      <c r="J125" s="42">
        <f t="shared" si="14"/>
        <v>100</v>
      </c>
    </row>
    <row r="126" spans="1:10" ht="409.5" hidden="1" x14ac:dyDescent="0.25">
      <c r="A126" s="1" t="s">
        <v>334</v>
      </c>
      <c r="B126" s="24" t="s">
        <v>309</v>
      </c>
      <c r="C126" s="1" t="s">
        <v>14</v>
      </c>
      <c r="D126" s="1" t="s">
        <v>94</v>
      </c>
      <c r="E126" s="1" t="s">
        <v>310</v>
      </c>
      <c r="F126" s="1"/>
      <c r="G126" s="2">
        <v>0</v>
      </c>
      <c r="H126" s="2">
        <f>H127</f>
        <v>0</v>
      </c>
      <c r="I126" s="2">
        <f>I127</f>
        <v>0</v>
      </c>
      <c r="J126" s="42" t="e">
        <f t="shared" si="14"/>
        <v>#DIV/0!</v>
      </c>
    </row>
    <row r="127" spans="1:10" ht="78.75" hidden="1" x14ac:dyDescent="0.25">
      <c r="A127" s="1" t="s">
        <v>187</v>
      </c>
      <c r="B127" s="24" t="s">
        <v>31</v>
      </c>
      <c r="C127" s="1" t="s">
        <v>14</v>
      </c>
      <c r="D127" s="1" t="s">
        <v>94</v>
      </c>
      <c r="E127" s="1" t="s">
        <v>310</v>
      </c>
      <c r="F127" s="1" t="s">
        <v>32</v>
      </c>
      <c r="G127" s="2">
        <v>0</v>
      </c>
      <c r="H127" s="2">
        <f>H128</f>
        <v>0</v>
      </c>
      <c r="I127" s="2">
        <f>I128</f>
        <v>0</v>
      </c>
      <c r="J127" s="42" t="e">
        <f t="shared" si="14"/>
        <v>#DIV/0!</v>
      </c>
    </row>
    <row r="128" spans="1:10" ht="94.5" hidden="1" x14ac:dyDescent="0.25">
      <c r="A128" s="1" t="s">
        <v>188</v>
      </c>
      <c r="B128" s="24" t="s">
        <v>34</v>
      </c>
      <c r="C128" s="1" t="s">
        <v>14</v>
      </c>
      <c r="D128" s="1" t="s">
        <v>94</v>
      </c>
      <c r="E128" s="1" t="s">
        <v>310</v>
      </c>
      <c r="F128" s="1" t="s">
        <v>35</v>
      </c>
      <c r="G128" s="2">
        <v>0</v>
      </c>
      <c r="H128" s="2">
        <v>0</v>
      </c>
      <c r="I128" s="2">
        <v>0</v>
      </c>
      <c r="J128" s="42" t="e">
        <f t="shared" si="14"/>
        <v>#DIV/0!</v>
      </c>
    </row>
    <row r="129" spans="1:10" ht="346.5" x14ac:dyDescent="0.25">
      <c r="A129" s="1" t="s">
        <v>189</v>
      </c>
      <c r="B129" s="41" t="s">
        <v>246</v>
      </c>
      <c r="C129" s="1" t="s">
        <v>14</v>
      </c>
      <c r="D129" s="1" t="s">
        <v>94</v>
      </c>
      <c r="E129" s="1" t="s">
        <v>180</v>
      </c>
      <c r="F129" s="1"/>
      <c r="G129" s="2">
        <f t="shared" ref="G129:I130" si="26">G130</f>
        <v>17.5</v>
      </c>
      <c r="H129" s="2">
        <f t="shared" si="26"/>
        <v>17.5</v>
      </c>
      <c r="I129" s="2">
        <f t="shared" si="26"/>
        <v>17.5</v>
      </c>
      <c r="J129" s="42">
        <f t="shared" si="14"/>
        <v>100</v>
      </c>
    </row>
    <row r="130" spans="1:10" ht="78.75" x14ac:dyDescent="0.25">
      <c r="A130" s="1" t="s">
        <v>190</v>
      </c>
      <c r="B130" s="24" t="s">
        <v>31</v>
      </c>
      <c r="C130" s="1" t="s">
        <v>14</v>
      </c>
      <c r="D130" s="1" t="s">
        <v>94</v>
      </c>
      <c r="E130" s="1" t="s">
        <v>180</v>
      </c>
      <c r="F130" s="1" t="s">
        <v>32</v>
      </c>
      <c r="G130" s="2">
        <f t="shared" si="26"/>
        <v>17.5</v>
      </c>
      <c r="H130" s="2">
        <f t="shared" si="26"/>
        <v>17.5</v>
      </c>
      <c r="I130" s="2">
        <f t="shared" si="26"/>
        <v>17.5</v>
      </c>
      <c r="J130" s="42">
        <f t="shared" si="14"/>
        <v>100</v>
      </c>
    </row>
    <row r="131" spans="1:10" ht="94.5" x14ac:dyDescent="0.25">
      <c r="A131" s="1" t="s">
        <v>191</v>
      </c>
      <c r="B131" s="24" t="s">
        <v>34</v>
      </c>
      <c r="C131" s="1" t="s">
        <v>14</v>
      </c>
      <c r="D131" s="1" t="s">
        <v>94</v>
      </c>
      <c r="E131" s="1" t="s">
        <v>180</v>
      </c>
      <c r="F131" s="1" t="s">
        <v>35</v>
      </c>
      <c r="G131" s="2">
        <v>17.5</v>
      </c>
      <c r="H131" s="2">
        <v>17.5</v>
      </c>
      <c r="I131" s="2">
        <v>17.5</v>
      </c>
      <c r="J131" s="42">
        <f t="shared" si="14"/>
        <v>100</v>
      </c>
    </row>
    <row r="132" spans="1:10" ht="362.25" x14ac:dyDescent="0.25">
      <c r="A132" s="1" t="s">
        <v>192</v>
      </c>
      <c r="B132" s="24" t="s">
        <v>268</v>
      </c>
      <c r="C132" s="1" t="s">
        <v>14</v>
      </c>
      <c r="D132" s="1" t="s">
        <v>94</v>
      </c>
      <c r="E132" s="1" t="s">
        <v>269</v>
      </c>
      <c r="F132" s="1"/>
      <c r="G132" s="2">
        <f t="shared" ref="G132:I133" si="27">G133</f>
        <v>60</v>
      </c>
      <c r="H132" s="2">
        <f t="shared" si="27"/>
        <v>100</v>
      </c>
      <c r="I132" s="2">
        <f t="shared" si="27"/>
        <v>100</v>
      </c>
      <c r="J132" s="42">
        <f t="shared" si="14"/>
        <v>100</v>
      </c>
    </row>
    <row r="133" spans="1:10" ht="78.75" x14ac:dyDescent="0.25">
      <c r="A133" s="1" t="s">
        <v>335</v>
      </c>
      <c r="B133" s="24" t="s">
        <v>31</v>
      </c>
      <c r="C133" s="1" t="s">
        <v>14</v>
      </c>
      <c r="D133" s="1" t="s">
        <v>94</v>
      </c>
      <c r="E133" s="1" t="s">
        <v>269</v>
      </c>
      <c r="F133" s="1" t="s">
        <v>32</v>
      </c>
      <c r="G133" s="2">
        <f t="shared" si="27"/>
        <v>60</v>
      </c>
      <c r="H133" s="2">
        <f t="shared" si="27"/>
        <v>100</v>
      </c>
      <c r="I133" s="2">
        <f t="shared" si="27"/>
        <v>100</v>
      </c>
      <c r="J133" s="42">
        <f t="shared" si="14"/>
        <v>100</v>
      </c>
    </row>
    <row r="134" spans="1:10" ht="94.5" x14ac:dyDescent="0.25">
      <c r="A134" s="1" t="s">
        <v>23</v>
      </c>
      <c r="B134" s="24" t="s">
        <v>34</v>
      </c>
      <c r="C134" s="1" t="s">
        <v>14</v>
      </c>
      <c r="D134" s="1" t="s">
        <v>94</v>
      </c>
      <c r="E134" s="1" t="s">
        <v>269</v>
      </c>
      <c r="F134" s="1" t="s">
        <v>35</v>
      </c>
      <c r="G134" s="2">
        <v>60</v>
      </c>
      <c r="H134" s="2">
        <v>100</v>
      </c>
      <c r="I134" s="2">
        <v>100</v>
      </c>
      <c r="J134" s="42">
        <f t="shared" si="14"/>
        <v>100</v>
      </c>
    </row>
    <row r="135" spans="1:10" ht="362.25" x14ac:dyDescent="0.25">
      <c r="A135" s="1" t="s">
        <v>336</v>
      </c>
      <c r="B135" s="24" t="s">
        <v>311</v>
      </c>
      <c r="C135" s="1" t="s">
        <v>14</v>
      </c>
      <c r="D135" s="1" t="s">
        <v>94</v>
      </c>
      <c r="E135" s="1" t="s">
        <v>147</v>
      </c>
      <c r="F135" s="1"/>
      <c r="G135" s="2">
        <v>0</v>
      </c>
      <c r="H135" s="2">
        <f>H136</f>
        <v>244.6</v>
      </c>
      <c r="I135" s="2">
        <f>I136</f>
        <v>225.1</v>
      </c>
      <c r="J135" s="42">
        <f t="shared" si="14"/>
        <v>92.027800490596888</v>
      </c>
    </row>
    <row r="136" spans="1:10" ht="78.75" x14ac:dyDescent="0.25">
      <c r="A136" s="1" t="s">
        <v>337</v>
      </c>
      <c r="B136" s="24" t="s">
        <v>31</v>
      </c>
      <c r="C136" s="1" t="s">
        <v>14</v>
      </c>
      <c r="D136" s="1" t="s">
        <v>94</v>
      </c>
      <c r="E136" s="1" t="s">
        <v>147</v>
      </c>
      <c r="F136" s="1" t="s">
        <v>32</v>
      </c>
      <c r="G136" s="2">
        <v>0</v>
      </c>
      <c r="H136" s="2">
        <f>H137</f>
        <v>244.6</v>
      </c>
      <c r="I136" s="2">
        <f>I137</f>
        <v>225.1</v>
      </c>
      <c r="J136" s="42">
        <f t="shared" si="14"/>
        <v>92.027800490596888</v>
      </c>
    </row>
    <row r="137" spans="1:10" ht="94.5" x14ac:dyDescent="0.25">
      <c r="A137" s="1" t="s">
        <v>194</v>
      </c>
      <c r="B137" s="24" t="s">
        <v>34</v>
      </c>
      <c r="C137" s="1" t="s">
        <v>14</v>
      </c>
      <c r="D137" s="1" t="s">
        <v>94</v>
      </c>
      <c r="E137" s="1" t="s">
        <v>147</v>
      </c>
      <c r="F137" s="1" t="s">
        <v>35</v>
      </c>
      <c r="G137" s="2">
        <v>0</v>
      </c>
      <c r="H137" s="2">
        <v>244.6</v>
      </c>
      <c r="I137" s="2">
        <v>225.1</v>
      </c>
      <c r="J137" s="42">
        <f t="shared" si="14"/>
        <v>92.027800490596888</v>
      </c>
    </row>
    <row r="138" spans="1:10" ht="346.5" x14ac:dyDescent="0.25">
      <c r="A138" s="1" t="s">
        <v>195</v>
      </c>
      <c r="B138" s="41" t="s">
        <v>308</v>
      </c>
      <c r="C138" s="1" t="s">
        <v>14</v>
      </c>
      <c r="D138" s="1" t="s">
        <v>94</v>
      </c>
      <c r="E138" s="1" t="s">
        <v>150</v>
      </c>
      <c r="F138" s="1"/>
      <c r="G138" s="2">
        <f t="shared" ref="G138:I139" si="28">G139</f>
        <v>278</v>
      </c>
      <c r="H138" s="2">
        <f t="shared" si="28"/>
        <v>278</v>
      </c>
      <c r="I138" s="2">
        <f t="shared" si="28"/>
        <v>266.10000000000002</v>
      </c>
      <c r="J138" s="42">
        <f t="shared" si="14"/>
        <v>95.719424460431668</v>
      </c>
    </row>
    <row r="139" spans="1:10" ht="78.75" x14ac:dyDescent="0.25">
      <c r="A139" s="1" t="s">
        <v>196</v>
      </c>
      <c r="B139" s="24" t="s">
        <v>31</v>
      </c>
      <c r="C139" s="1" t="s">
        <v>14</v>
      </c>
      <c r="D139" s="1" t="s">
        <v>94</v>
      </c>
      <c r="E139" s="1" t="s">
        <v>150</v>
      </c>
      <c r="F139" s="1" t="s">
        <v>32</v>
      </c>
      <c r="G139" s="2">
        <f t="shared" si="28"/>
        <v>278</v>
      </c>
      <c r="H139" s="2">
        <f>H140</f>
        <v>278</v>
      </c>
      <c r="I139" s="2">
        <f>I140</f>
        <v>266.10000000000002</v>
      </c>
      <c r="J139" s="42">
        <f t="shared" si="14"/>
        <v>95.719424460431668</v>
      </c>
    </row>
    <row r="140" spans="1:10" ht="94.5" x14ac:dyDescent="0.25">
      <c r="A140" s="1" t="s">
        <v>338</v>
      </c>
      <c r="B140" s="24" t="s">
        <v>34</v>
      </c>
      <c r="C140" s="1" t="s">
        <v>14</v>
      </c>
      <c r="D140" s="1" t="s">
        <v>94</v>
      </c>
      <c r="E140" s="1" t="s">
        <v>150</v>
      </c>
      <c r="F140" s="1" t="s">
        <v>35</v>
      </c>
      <c r="G140" s="2">
        <v>278</v>
      </c>
      <c r="H140" s="2">
        <v>278</v>
      </c>
      <c r="I140" s="2">
        <v>266.10000000000002</v>
      </c>
      <c r="J140" s="42">
        <f t="shared" si="14"/>
        <v>95.719424460431668</v>
      </c>
    </row>
    <row r="141" spans="1:10" ht="47.25" hidden="1" x14ac:dyDescent="0.25">
      <c r="A141" s="1" t="s">
        <v>197</v>
      </c>
      <c r="B141" s="24" t="s">
        <v>270</v>
      </c>
      <c r="C141" s="1" t="s">
        <v>14</v>
      </c>
      <c r="D141" s="1" t="s">
        <v>271</v>
      </c>
      <c r="E141" s="1"/>
      <c r="F141" s="1"/>
      <c r="G141" s="2"/>
      <c r="H141" s="2">
        <f>H142</f>
        <v>0</v>
      </c>
      <c r="I141" s="2">
        <f t="shared" ref="H141:I143" si="29">I142</f>
        <v>0</v>
      </c>
      <c r="J141" s="42" t="e">
        <f t="shared" si="14"/>
        <v>#DIV/0!</v>
      </c>
    </row>
    <row r="142" spans="1:10" ht="47.25" hidden="1" x14ac:dyDescent="0.25">
      <c r="A142" s="1" t="s">
        <v>198</v>
      </c>
      <c r="B142" s="24" t="s">
        <v>272</v>
      </c>
      <c r="C142" s="1" t="s">
        <v>14</v>
      </c>
      <c r="D142" s="1" t="s">
        <v>273</v>
      </c>
      <c r="E142" s="1"/>
      <c r="F142" s="1"/>
      <c r="G142" s="2"/>
      <c r="H142" s="2">
        <f t="shared" si="29"/>
        <v>0</v>
      </c>
      <c r="I142" s="2">
        <f t="shared" si="29"/>
        <v>0</v>
      </c>
      <c r="J142" s="42" t="e">
        <f t="shared" si="14"/>
        <v>#DIV/0!</v>
      </c>
    </row>
    <row r="143" spans="1:10" ht="173.25" hidden="1" x14ac:dyDescent="0.25">
      <c r="A143" s="1" t="s">
        <v>199</v>
      </c>
      <c r="B143" s="24" t="s">
        <v>244</v>
      </c>
      <c r="C143" s="1" t="s">
        <v>14</v>
      </c>
      <c r="D143" s="1" t="s">
        <v>273</v>
      </c>
      <c r="E143" s="1" t="s">
        <v>143</v>
      </c>
      <c r="F143" s="1"/>
      <c r="G143" s="2"/>
      <c r="H143" s="2">
        <f t="shared" si="29"/>
        <v>0</v>
      </c>
      <c r="I143" s="2">
        <f t="shared" si="29"/>
        <v>0</v>
      </c>
      <c r="J143" s="42" t="e">
        <f t="shared" si="14"/>
        <v>#DIV/0!</v>
      </c>
    </row>
    <row r="144" spans="1:10" ht="126" hidden="1" x14ac:dyDescent="0.25">
      <c r="A144" s="1" t="s">
        <v>200</v>
      </c>
      <c r="B144" s="24" t="s">
        <v>245</v>
      </c>
      <c r="C144" s="1" t="s">
        <v>14</v>
      </c>
      <c r="D144" s="1" t="s">
        <v>273</v>
      </c>
      <c r="E144" s="1" t="s">
        <v>146</v>
      </c>
      <c r="F144" s="1"/>
      <c r="G144" s="2"/>
      <c r="H144" s="2">
        <f>H145+H148</f>
        <v>0</v>
      </c>
      <c r="I144" s="2">
        <f>I145+I148</f>
        <v>0</v>
      </c>
      <c r="J144" s="42" t="e">
        <f t="shared" si="14"/>
        <v>#DIV/0!</v>
      </c>
    </row>
    <row r="145" spans="1:10" ht="378" hidden="1" x14ac:dyDescent="0.25">
      <c r="A145" s="1" t="s">
        <v>201</v>
      </c>
      <c r="B145" s="26" t="s">
        <v>274</v>
      </c>
      <c r="C145" s="1" t="s">
        <v>14</v>
      </c>
      <c r="D145" s="1" t="s">
        <v>273</v>
      </c>
      <c r="E145" s="1" t="s">
        <v>275</v>
      </c>
      <c r="F145" s="1"/>
      <c r="G145" s="2"/>
      <c r="H145" s="2">
        <f>H146</f>
        <v>0</v>
      </c>
      <c r="I145" s="2">
        <f>I146</f>
        <v>0</v>
      </c>
      <c r="J145" s="42" t="e">
        <f t="shared" ref="J145:J179" si="30">I145/H145*100</f>
        <v>#DIV/0!</v>
      </c>
    </row>
    <row r="146" spans="1:10" ht="78.75" hidden="1" x14ac:dyDescent="0.25">
      <c r="A146" s="1" t="s">
        <v>202</v>
      </c>
      <c r="B146" s="24" t="s">
        <v>31</v>
      </c>
      <c r="C146" s="1" t="s">
        <v>14</v>
      </c>
      <c r="D146" s="1" t="s">
        <v>273</v>
      </c>
      <c r="E146" s="1" t="s">
        <v>275</v>
      </c>
      <c r="F146" s="1" t="s">
        <v>32</v>
      </c>
      <c r="G146" s="2"/>
      <c r="H146" s="2">
        <f>H147</f>
        <v>0</v>
      </c>
      <c r="I146" s="2">
        <f>I147</f>
        <v>0</v>
      </c>
      <c r="J146" s="42" t="e">
        <f t="shared" si="30"/>
        <v>#DIV/0!</v>
      </c>
    </row>
    <row r="147" spans="1:10" ht="94.5" hidden="1" x14ac:dyDescent="0.25">
      <c r="A147" s="1" t="s">
        <v>203</v>
      </c>
      <c r="B147" s="24" t="s">
        <v>34</v>
      </c>
      <c r="C147" s="1" t="s">
        <v>14</v>
      </c>
      <c r="D147" s="1" t="s">
        <v>273</v>
      </c>
      <c r="E147" s="1" t="s">
        <v>275</v>
      </c>
      <c r="F147" s="1" t="s">
        <v>35</v>
      </c>
      <c r="G147" s="2"/>
      <c r="H147" s="2">
        <v>0</v>
      </c>
      <c r="I147" s="2">
        <v>0</v>
      </c>
      <c r="J147" s="42" t="e">
        <f t="shared" si="30"/>
        <v>#DIV/0!</v>
      </c>
    </row>
    <row r="148" spans="1:10" ht="393.75" hidden="1" x14ac:dyDescent="0.25">
      <c r="A148" s="1" t="s">
        <v>254</v>
      </c>
      <c r="B148" s="24" t="s">
        <v>276</v>
      </c>
      <c r="C148" s="1" t="s">
        <v>14</v>
      </c>
      <c r="D148" s="1" t="s">
        <v>273</v>
      </c>
      <c r="E148" s="1" t="s">
        <v>277</v>
      </c>
      <c r="F148" s="1"/>
      <c r="G148" s="2"/>
      <c r="H148" s="2">
        <f>H149</f>
        <v>0</v>
      </c>
      <c r="I148" s="2">
        <f>I149</f>
        <v>0</v>
      </c>
      <c r="J148" s="42" t="e">
        <f t="shared" si="30"/>
        <v>#DIV/0!</v>
      </c>
    </row>
    <row r="149" spans="1:10" ht="78.75" hidden="1" x14ac:dyDescent="0.25">
      <c r="A149" s="1" t="s">
        <v>256</v>
      </c>
      <c r="B149" s="24" t="s">
        <v>31</v>
      </c>
      <c r="C149" s="1" t="s">
        <v>14</v>
      </c>
      <c r="D149" s="1" t="s">
        <v>273</v>
      </c>
      <c r="E149" s="1" t="s">
        <v>277</v>
      </c>
      <c r="F149" s="1" t="s">
        <v>32</v>
      </c>
      <c r="G149" s="2"/>
      <c r="H149" s="2">
        <f>H150</f>
        <v>0</v>
      </c>
      <c r="I149" s="2">
        <f>I150</f>
        <v>0</v>
      </c>
      <c r="J149" s="42" t="e">
        <f t="shared" si="30"/>
        <v>#DIV/0!</v>
      </c>
    </row>
    <row r="150" spans="1:10" ht="94.5" hidden="1" x14ac:dyDescent="0.25">
      <c r="A150" s="1" t="s">
        <v>258</v>
      </c>
      <c r="B150" s="24" t="s">
        <v>34</v>
      </c>
      <c r="C150" s="1" t="s">
        <v>14</v>
      </c>
      <c r="D150" s="1" t="s">
        <v>273</v>
      </c>
      <c r="E150" s="1" t="s">
        <v>277</v>
      </c>
      <c r="F150" s="1" t="s">
        <v>35</v>
      </c>
      <c r="G150" s="2"/>
      <c r="H150" s="2">
        <v>0</v>
      </c>
      <c r="I150" s="2">
        <v>0</v>
      </c>
      <c r="J150" s="42" t="e">
        <f t="shared" si="30"/>
        <v>#DIV/0!</v>
      </c>
    </row>
    <row r="151" spans="1:10" ht="31.5" x14ac:dyDescent="0.25">
      <c r="A151" s="1" t="s">
        <v>259</v>
      </c>
      <c r="B151" s="24" t="s">
        <v>98</v>
      </c>
      <c r="C151" s="1" t="s">
        <v>14</v>
      </c>
      <c r="D151" s="1" t="s">
        <v>99</v>
      </c>
      <c r="E151" s="1" t="s">
        <v>16</v>
      </c>
      <c r="F151" s="1" t="s">
        <v>16</v>
      </c>
      <c r="G151" s="2">
        <f t="shared" ref="G151:I153" si="31">G152</f>
        <v>150</v>
      </c>
      <c r="H151" s="2">
        <f t="shared" si="31"/>
        <v>502.8</v>
      </c>
      <c r="I151" s="2">
        <f t="shared" si="31"/>
        <v>327.7</v>
      </c>
      <c r="J151" s="42">
        <f t="shared" si="30"/>
        <v>65.175019888623709</v>
      </c>
    </row>
    <row r="152" spans="1:10" x14ac:dyDescent="0.25">
      <c r="A152" s="1" t="s">
        <v>260</v>
      </c>
      <c r="B152" s="24" t="s">
        <v>101</v>
      </c>
      <c r="C152" s="1" t="s">
        <v>14</v>
      </c>
      <c r="D152" s="1" t="s">
        <v>102</v>
      </c>
      <c r="E152" s="1" t="s">
        <v>16</v>
      </c>
      <c r="F152" s="1" t="s">
        <v>16</v>
      </c>
      <c r="G152" s="2">
        <f t="shared" si="31"/>
        <v>150</v>
      </c>
      <c r="H152" s="2">
        <f t="shared" si="31"/>
        <v>502.8</v>
      </c>
      <c r="I152" s="2">
        <f t="shared" si="31"/>
        <v>327.7</v>
      </c>
      <c r="J152" s="42">
        <f t="shared" si="30"/>
        <v>65.175019888623709</v>
      </c>
    </row>
    <row r="153" spans="1:10" ht="110.25" x14ac:dyDescent="0.25">
      <c r="A153" s="1" t="s">
        <v>266</v>
      </c>
      <c r="B153" s="24" t="s">
        <v>157</v>
      </c>
      <c r="C153" s="1" t="s">
        <v>14</v>
      </c>
      <c r="D153" s="1" t="s">
        <v>102</v>
      </c>
      <c r="E153" s="1" t="s">
        <v>151</v>
      </c>
      <c r="F153" s="1" t="s">
        <v>16</v>
      </c>
      <c r="G153" s="2">
        <f t="shared" si="31"/>
        <v>150</v>
      </c>
      <c r="H153" s="2">
        <f t="shared" si="31"/>
        <v>502.8</v>
      </c>
      <c r="I153" s="2">
        <f t="shared" si="31"/>
        <v>327.7</v>
      </c>
      <c r="J153" s="42">
        <f t="shared" si="30"/>
        <v>65.175019888623709</v>
      </c>
    </row>
    <row r="154" spans="1:10" ht="47.25" x14ac:dyDescent="0.25">
      <c r="A154" s="1" t="s">
        <v>267</v>
      </c>
      <c r="B154" s="24" t="s">
        <v>167</v>
      </c>
      <c r="C154" s="1" t="s">
        <v>14</v>
      </c>
      <c r="D154" s="1" t="s">
        <v>102</v>
      </c>
      <c r="E154" s="1" t="s">
        <v>152</v>
      </c>
      <c r="F154" s="1" t="s">
        <v>16</v>
      </c>
      <c r="G154" s="2">
        <f>G158+G161</f>
        <v>150</v>
      </c>
      <c r="H154" s="2">
        <f>H158+H161+H155</f>
        <v>502.8</v>
      </c>
      <c r="I154" s="2">
        <f>I158+I161+I155</f>
        <v>327.7</v>
      </c>
      <c r="J154" s="42">
        <f t="shared" si="30"/>
        <v>65.175019888623709</v>
      </c>
    </row>
    <row r="155" spans="1:10" ht="189" hidden="1" x14ac:dyDescent="0.25">
      <c r="A155" s="1" t="s">
        <v>278</v>
      </c>
      <c r="B155" s="24" t="s">
        <v>312</v>
      </c>
      <c r="C155" s="1" t="s">
        <v>14</v>
      </c>
      <c r="D155" s="1" t="s">
        <v>102</v>
      </c>
      <c r="E155" s="1" t="s">
        <v>313</v>
      </c>
      <c r="F155" s="1"/>
      <c r="G155" s="2">
        <v>0</v>
      </c>
      <c r="H155" s="2">
        <f>H156</f>
        <v>0</v>
      </c>
      <c r="I155" s="2">
        <f>I156</f>
        <v>0</v>
      </c>
      <c r="J155" s="42" t="e">
        <f t="shared" si="30"/>
        <v>#DIV/0!</v>
      </c>
    </row>
    <row r="156" spans="1:10" ht="78.75" hidden="1" x14ac:dyDescent="0.25">
      <c r="A156" s="1" t="s">
        <v>279</v>
      </c>
      <c r="B156" s="24" t="s">
        <v>31</v>
      </c>
      <c r="C156" s="1" t="s">
        <v>14</v>
      </c>
      <c r="D156" s="1" t="s">
        <v>102</v>
      </c>
      <c r="E156" s="1" t="s">
        <v>313</v>
      </c>
      <c r="F156" s="1" t="s">
        <v>32</v>
      </c>
      <c r="G156" s="2">
        <v>0</v>
      </c>
      <c r="H156" s="2">
        <f>H157</f>
        <v>0</v>
      </c>
      <c r="I156" s="2">
        <f>I157</f>
        <v>0</v>
      </c>
      <c r="J156" s="42" t="e">
        <f t="shared" si="30"/>
        <v>#DIV/0!</v>
      </c>
    </row>
    <row r="157" spans="1:10" ht="94.5" hidden="1" x14ac:dyDescent="0.25">
      <c r="A157" s="1" t="s">
        <v>280</v>
      </c>
      <c r="B157" s="24" t="s">
        <v>34</v>
      </c>
      <c r="C157" s="1" t="s">
        <v>14</v>
      </c>
      <c r="D157" s="1" t="s">
        <v>102</v>
      </c>
      <c r="E157" s="1" t="s">
        <v>313</v>
      </c>
      <c r="F157" s="1" t="s">
        <v>35</v>
      </c>
      <c r="G157" s="2">
        <v>0</v>
      </c>
      <c r="H157" s="2">
        <v>0</v>
      </c>
      <c r="I157" s="2">
        <v>0</v>
      </c>
      <c r="J157" s="42" t="e">
        <f t="shared" si="30"/>
        <v>#DIV/0!</v>
      </c>
    </row>
    <row r="158" spans="1:10" ht="173.25" x14ac:dyDescent="0.25">
      <c r="A158" s="1" t="s">
        <v>281</v>
      </c>
      <c r="B158" s="24" t="s">
        <v>247</v>
      </c>
      <c r="C158" s="1" t="s">
        <v>14</v>
      </c>
      <c r="D158" s="1" t="s">
        <v>102</v>
      </c>
      <c r="E158" s="1" t="s">
        <v>248</v>
      </c>
      <c r="F158" s="1" t="s">
        <v>16</v>
      </c>
      <c r="G158" s="2">
        <f t="shared" ref="G158:I159" si="32">G159</f>
        <v>130</v>
      </c>
      <c r="H158" s="2">
        <f t="shared" si="32"/>
        <v>482.8</v>
      </c>
      <c r="I158" s="2">
        <f t="shared" si="32"/>
        <v>307.7</v>
      </c>
      <c r="J158" s="42">
        <f t="shared" si="30"/>
        <v>63.732394366197177</v>
      </c>
    </row>
    <row r="159" spans="1:10" ht="78.75" x14ac:dyDescent="0.25">
      <c r="A159" s="1" t="s">
        <v>282</v>
      </c>
      <c r="B159" s="24" t="s">
        <v>31</v>
      </c>
      <c r="C159" s="1" t="s">
        <v>14</v>
      </c>
      <c r="D159" s="1" t="s">
        <v>102</v>
      </c>
      <c r="E159" s="1" t="s">
        <v>248</v>
      </c>
      <c r="F159" s="1" t="s">
        <v>32</v>
      </c>
      <c r="G159" s="2">
        <f t="shared" si="32"/>
        <v>130</v>
      </c>
      <c r="H159" s="2">
        <f t="shared" si="32"/>
        <v>482.8</v>
      </c>
      <c r="I159" s="2">
        <f t="shared" si="32"/>
        <v>307.7</v>
      </c>
      <c r="J159" s="42">
        <f t="shared" si="30"/>
        <v>63.732394366197177</v>
      </c>
    </row>
    <row r="160" spans="1:10" ht="94.5" x14ac:dyDescent="0.25">
      <c r="A160" s="1" t="s">
        <v>283</v>
      </c>
      <c r="B160" s="24" t="s">
        <v>34</v>
      </c>
      <c r="C160" s="1" t="s">
        <v>14</v>
      </c>
      <c r="D160" s="1" t="s">
        <v>102</v>
      </c>
      <c r="E160" s="1" t="s">
        <v>248</v>
      </c>
      <c r="F160" s="1" t="s">
        <v>35</v>
      </c>
      <c r="G160" s="2">
        <v>130</v>
      </c>
      <c r="H160" s="2">
        <v>482.8</v>
      </c>
      <c r="I160" s="2">
        <v>307.7</v>
      </c>
      <c r="J160" s="42">
        <f t="shared" si="30"/>
        <v>63.732394366197177</v>
      </c>
    </row>
    <row r="161" spans="1:10" ht="204.75" x14ac:dyDescent="0.25">
      <c r="A161" s="1" t="s">
        <v>284</v>
      </c>
      <c r="B161" s="24" t="s">
        <v>249</v>
      </c>
      <c r="C161" s="1" t="s">
        <v>14</v>
      </c>
      <c r="D161" s="1" t="s">
        <v>102</v>
      </c>
      <c r="E161" s="1" t="s">
        <v>206</v>
      </c>
      <c r="F161" s="1"/>
      <c r="G161" s="2">
        <f t="shared" ref="G161:I162" si="33">G162</f>
        <v>20</v>
      </c>
      <c r="H161" s="2">
        <f t="shared" si="33"/>
        <v>20</v>
      </c>
      <c r="I161" s="2">
        <f t="shared" si="33"/>
        <v>20</v>
      </c>
      <c r="J161" s="42">
        <f t="shared" si="30"/>
        <v>100</v>
      </c>
    </row>
    <row r="162" spans="1:10" ht="31.5" x14ac:dyDescent="0.25">
      <c r="A162" s="1" t="s">
        <v>285</v>
      </c>
      <c r="B162" s="24" t="s">
        <v>207</v>
      </c>
      <c r="C162" s="1" t="s">
        <v>14</v>
      </c>
      <c r="D162" s="1" t="s">
        <v>102</v>
      </c>
      <c r="E162" s="1" t="s">
        <v>206</v>
      </c>
      <c r="F162" s="1" t="s">
        <v>209</v>
      </c>
      <c r="G162" s="2">
        <f t="shared" si="33"/>
        <v>20</v>
      </c>
      <c r="H162" s="2">
        <f t="shared" si="33"/>
        <v>20</v>
      </c>
      <c r="I162" s="2">
        <f t="shared" si="33"/>
        <v>20</v>
      </c>
      <c r="J162" s="42">
        <f t="shared" si="30"/>
        <v>100</v>
      </c>
    </row>
    <row r="163" spans="1:10" ht="31.5" x14ac:dyDescent="0.25">
      <c r="A163" s="1" t="s">
        <v>286</v>
      </c>
      <c r="B163" s="24" t="s">
        <v>250</v>
      </c>
      <c r="C163" s="1" t="s">
        <v>14</v>
      </c>
      <c r="D163" s="1" t="s">
        <v>102</v>
      </c>
      <c r="E163" s="1" t="s">
        <v>206</v>
      </c>
      <c r="F163" s="1" t="s">
        <v>208</v>
      </c>
      <c r="G163" s="2">
        <v>20</v>
      </c>
      <c r="H163" s="2">
        <v>20</v>
      </c>
      <c r="I163" s="2">
        <v>20</v>
      </c>
      <c r="J163" s="42">
        <f t="shared" si="30"/>
        <v>100</v>
      </c>
    </row>
    <row r="164" spans="1:10" ht="31.5" x14ac:dyDescent="0.25">
      <c r="A164" s="1" t="s">
        <v>287</v>
      </c>
      <c r="B164" s="24" t="s">
        <v>113</v>
      </c>
      <c r="C164" s="1" t="s">
        <v>14</v>
      </c>
      <c r="D164" s="1" t="s">
        <v>114</v>
      </c>
      <c r="E164" s="1" t="s">
        <v>16</v>
      </c>
      <c r="F164" s="1" t="s">
        <v>16</v>
      </c>
      <c r="G164" s="2">
        <f t="shared" ref="G164:I167" si="34">G165</f>
        <v>24</v>
      </c>
      <c r="H164" s="2">
        <f t="shared" si="34"/>
        <v>24</v>
      </c>
      <c r="I164" s="2">
        <f t="shared" si="34"/>
        <v>24</v>
      </c>
      <c r="J164" s="42">
        <f t="shared" si="30"/>
        <v>100</v>
      </c>
    </row>
    <row r="165" spans="1:10" ht="31.5" x14ac:dyDescent="0.25">
      <c r="A165" s="1" t="s">
        <v>288</v>
      </c>
      <c r="B165" s="24" t="s">
        <v>116</v>
      </c>
      <c r="C165" s="1" t="s">
        <v>14</v>
      </c>
      <c r="D165" s="1" t="s">
        <v>117</v>
      </c>
      <c r="E165" s="1" t="s">
        <v>16</v>
      </c>
      <c r="F165" s="1" t="s">
        <v>16</v>
      </c>
      <c r="G165" s="2">
        <f t="shared" si="34"/>
        <v>24</v>
      </c>
      <c r="H165" s="2">
        <f t="shared" si="34"/>
        <v>24</v>
      </c>
      <c r="I165" s="2">
        <f t="shared" si="34"/>
        <v>24</v>
      </c>
      <c r="J165" s="42">
        <f t="shared" si="30"/>
        <v>100</v>
      </c>
    </row>
    <row r="166" spans="1:10" ht="31.5" x14ac:dyDescent="0.25">
      <c r="A166" s="1" t="s">
        <v>289</v>
      </c>
      <c r="B166" s="24" t="s">
        <v>19</v>
      </c>
      <c r="C166" s="1" t="s">
        <v>14</v>
      </c>
      <c r="D166" s="1" t="s">
        <v>117</v>
      </c>
      <c r="E166" s="1" t="s">
        <v>137</v>
      </c>
      <c r="F166" s="1" t="s">
        <v>16</v>
      </c>
      <c r="G166" s="2">
        <f t="shared" si="34"/>
        <v>24</v>
      </c>
      <c r="H166" s="2">
        <f t="shared" si="34"/>
        <v>24</v>
      </c>
      <c r="I166" s="2">
        <f t="shared" si="34"/>
        <v>24</v>
      </c>
      <c r="J166" s="42">
        <f t="shared" si="30"/>
        <v>100</v>
      </c>
    </row>
    <row r="167" spans="1:10" ht="47.25" x14ac:dyDescent="0.25">
      <c r="A167" s="1" t="s">
        <v>290</v>
      </c>
      <c r="B167" s="24" t="s">
        <v>120</v>
      </c>
      <c r="C167" s="1" t="s">
        <v>14</v>
      </c>
      <c r="D167" s="1" t="s">
        <v>117</v>
      </c>
      <c r="E167" s="1" t="s">
        <v>251</v>
      </c>
      <c r="F167" s="1" t="s">
        <v>121</v>
      </c>
      <c r="G167" s="2">
        <f t="shared" si="34"/>
        <v>24</v>
      </c>
      <c r="H167" s="2">
        <f t="shared" si="34"/>
        <v>24</v>
      </c>
      <c r="I167" s="2">
        <f t="shared" si="34"/>
        <v>24</v>
      </c>
      <c r="J167" s="42">
        <f t="shared" si="30"/>
        <v>100</v>
      </c>
    </row>
    <row r="168" spans="1:10" ht="63" x14ac:dyDescent="0.25">
      <c r="A168" s="1" t="s">
        <v>291</v>
      </c>
      <c r="B168" s="24" t="s">
        <v>122</v>
      </c>
      <c r="C168" s="1" t="s">
        <v>14</v>
      </c>
      <c r="D168" s="1" t="s">
        <v>117</v>
      </c>
      <c r="E168" s="1" t="s">
        <v>251</v>
      </c>
      <c r="F168" s="1" t="s">
        <v>123</v>
      </c>
      <c r="G168" s="2">
        <v>24</v>
      </c>
      <c r="H168" s="2">
        <v>24</v>
      </c>
      <c r="I168" s="2">
        <v>24</v>
      </c>
      <c r="J168" s="42">
        <f t="shared" si="30"/>
        <v>100</v>
      </c>
    </row>
    <row r="169" spans="1:10" ht="31.5" hidden="1" x14ac:dyDescent="0.25">
      <c r="A169" s="1" t="s">
        <v>292</v>
      </c>
      <c r="B169" s="24" t="s">
        <v>98</v>
      </c>
      <c r="C169" s="1" t="s">
        <v>14</v>
      </c>
      <c r="D169" s="1" t="s">
        <v>102</v>
      </c>
      <c r="E169" s="1"/>
      <c r="F169" s="1"/>
      <c r="G169" s="2">
        <f>G1070</f>
        <v>0</v>
      </c>
      <c r="H169" s="2">
        <f>H1070</f>
        <v>0</v>
      </c>
      <c r="I169" s="2">
        <f>I170</f>
        <v>0</v>
      </c>
      <c r="J169" s="42" t="e">
        <f t="shared" si="30"/>
        <v>#DIV/0!</v>
      </c>
    </row>
    <row r="170" spans="1:10" hidden="1" x14ac:dyDescent="0.25">
      <c r="A170" s="1" t="s">
        <v>293</v>
      </c>
      <c r="B170" s="24" t="s">
        <v>101</v>
      </c>
      <c r="C170" s="1" t="s">
        <v>14</v>
      </c>
      <c r="D170" s="1" t="s">
        <v>102</v>
      </c>
      <c r="E170" s="1"/>
      <c r="F170" s="1"/>
      <c r="G170" s="2">
        <v>0</v>
      </c>
      <c r="H170" s="2">
        <v>0</v>
      </c>
      <c r="I170" s="2">
        <v>0</v>
      </c>
      <c r="J170" s="42" t="e">
        <f t="shared" si="30"/>
        <v>#DIV/0!</v>
      </c>
    </row>
    <row r="171" spans="1:10" ht="46.5" customHeight="1" x14ac:dyDescent="0.25">
      <c r="A171" s="1" t="s">
        <v>339</v>
      </c>
      <c r="B171" s="24" t="s">
        <v>124</v>
      </c>
      <c r="C171" s="1" t="s">
        <v>14</v>
      </c>
      <c r="D171" s="1" t="s">
        <v>125</v>
      </c>
      <c r="E171" s="1"/>
      <c r="F171" s="1"/>
      <c r="G171" s="2">
        <f>G172</f>
        <v>151.6</v>
      </c>
      <c r="H171" s="2">
        <f t="shared" ref="G171:I174" si="35">H172</f>
        <v>151.6</v>
      </c>
      <c r="I171" s="2">
        <f t="shared" si="35"/>
        <v>151.6</v>
      </c>
      <c r="J171" s="42">
        <f t="shared" si="30"/>
        <v>100</v>
      </c>
    </row>
    <row r="172" spans="1:10" ht="31.5" x14ac:dyDescent="0.25">
      <c r="A172" s="1" t="s">
        <v>340</v>
      </c>
      <c r="B172" s="24" t="s">
        <v>252</v>
      </c>
      <c r="C172" s="1" t="s">
        <v>14</v>
      </c>
      <c r="D172" s="1" t="s">
        <v>253</v>
      </c>
      <c r="E172" s="1"/>
      <c r="F172" s="1"/>
      <c r="G172" s="2">
        <f t="shared" si="35"/>
        <v>151.6</v>
      </c>
      <c r="H172" s="2">
        <f t="shared" si="35"/>
        <v>151.6</v>
      </c>
      <c r="I172" s="2">
        <f t="shared" si="35"/>
        <v>151.6</v>
      </c>
      <c r="J172" s="42">
        <f t="shared" si="30"/>
        <v>100</v>
      </c>
    </row>
    <row r="173" spans="1:10" ht="110.25" x14ac:dyDescent="0.25">
      <c r="A173" s="1" t="s">
        <v>341</v>
      </c>
      <c r="B173" s="24" t="s">
        <v>157</v>
      </c>
      <c r="C173" s="1" t="s">
        <v>14</v>
      </c>
      <c r="D173" s="1" t="s">
        <v>253</v>
      </c>
      <c r="E173" s="1" t="s">
        <v>151</v>
      </c>
      <c r="F173" s="1"/>
      <c r="G173" s="2">
        <f t="shared" si="35"/>
        <v>151.6</v>
      </c>
      <c r="H173" s="2">
        <f t="shared" si="35"/>
        <v>151.6</v>
      </c>
      <c r="I173" s="2">
        <f t="shared" si="35"/>
        <v>151.6</v>
      </c>
      <c r="J173" s="42">
        <f t="shared" si="30"/>
        <v>100</v>
      </c>
    </row>
    <row r="174" spans="1:10" ht="47.25" x14ac:dyDescent="0.25">
      <c r="A174" s="1" t="s">
        <v>294</v>
      </c>
      <c r="B174" s="24" t="s">
        <v>255</v>
      </c>
      <c r="C174" s="1" t="s">
        <v>14</v>
      </c>
      <c r="D174" s="1" t="s">
        <v>253</v>
      </c>
      <c r="E174" s="1" t="s">
        <v>153</v>
      </c>
      <c r="F174" s="1"/>
      <c r="G174" s="2">
        <f>G175</f>
        <v>151.6</v>
      </c>
      <c r="H174" s="2">
        <f t="shared" si="35"/>
        <v>151.6</v>
      </c>
      <c r="I174" s="2">
        <f t="shared" si="35"/>
        <v>151.6</v>
      </c>
      <c r="J174" s="42">
        <f t="shared" si="30"/>
        <v>100</v>
      </c>
    </row>
    <row r="175" spans="1:10" ht="220.5" x14ac:dyDescent="0.25">
      <c r="A175" s="1" t="s">
        <v>295</v>
      </c>
      <c r="B175" s="24" t="s">
        <v>257</v>
      </c>
      <c r="C175" s="1" t="s">
        <v>14</v>
      </c>
      <c r="D175" s="1" t="s">
        <v>253</v>
      </c>
      <c r="E175" s="1" t="s">
        <v>210</v>
      </c>
      <c r="F175" s="1"/>
      <c r="G175" s="2">
        <f>G176</f>
        <v>151.6</v>
      </c>
      <c r="H175" s="2">
        <f>H176</f>
        <v>151.6</v>
      </c>
      <c r="I175" s="2">
        <f>I176</f>
        <v>151.6</v>
      </c>
      <c r="J175" s="42">
        <f t="shared" si="30"/>
        <v>100</v>
      </c>
    </row>
    <row r="176" spans="1:10" ht="31.5" x14ac:dyDescent="0.25">
      <c r="A176" s="1" t="s">
        <v>296</v>
      </c>
      <c r="B176" s="24" t="s">
        <v>207</v>
      </c>
      <c r="C176" s="1" t="s">
        <v>14</v>
      </c>
      <c r="D176" s="1" t="s">
        <v>253</v>
      </c>
      <c r="E176" s="1" t="s">
        <v>210</v>
      </c>
      <c r="F176" s="1" t="s">
        <v>209</v>
      </c>
      <c r="G176" s="2">
        <f>G177</f>
        <v>151.6</v>
      </c>
      <c r="H176" s="2">
        <f>H177</f>
        <v>151.6</v>
      </c>
      <c r="I176" s="2">
        <f>I177</f>
        <v>151.6</v>
      </c>
      <c r="J176" s="42">
        <f t="shared" si="30"/>
        <v>100</v>
      </c>
    </row>
    <row r="177" spans="1:10" ht="31.5" x14ac:dyDescent="0.25">
      <c r="A177" s="1" t="s">
        <v>297</v>
      </c>
      <c r="B177" s="24" t="s">
        <v>250</v>
      </c>
      <c r="C177" s="1" t="s">
        <v>14</v>
      </c>
      <c r="D177" s="1" t="s">
        <v>253</v>
      </c>
      <c r="E177" s="1" t="s">
        <v>210</v>
      </c>
      <c r="F177" s="1" t="s">
        <v>208</v>
      </c>
      <c r="G177" s="2">
        <v>151.6</v>
      </c>
      <c r="H177" s="2">
        <v>151.6</v>
      </c>
      <c r="I177" s="2">
        <v>151.6</v>
      </c>
      <c r="J177" s="42">
        <f t="shared" si="30"/>
        <v>100</v>
      </c>
    </row>
    <row r="178" spans="1:10" x14ac:dyDescent="0.25">
      <c r="A178" s="1" t="s">
        <v>342</v>
      </c>
      <c r="B178" s="30"/>
      <c r="C178" s="1"/>
      <c r="D178" s="1"/>
      <c r="E178" s="1"/>
      <c r="F178" s="1"/>
      <c r="G178" s="2"/>
      <c r="H178" s="2"/>
      <c r="I178" s="2"/>
      <c r="J178" s="42"/>
    </row>
    <row r="179" spans="1:10" x14ac:dyDescent="0.25">
      <c r="A179" s="44" t="s">
        <v>131</v>
      </c>
      <c r="B179" s="45"/>
      <c r="C179" s="31"/>
      <c r="D179" s="31"/>
      <c r="E179" s="31"/>
      <c r="F179" s="31"/>
      <c r="G179" s="11">
        <f>G16+G59+G67+G81+G113+G151+G164+G171</f>
        <v>6490.4</v>
      </c>
      <c r="H179" s="11">
        <f>H16+H59+H67+H81+H113+H151+H164+H171+H141</f>
        <v>7985.9000000000015</v>
      </c>
      <c r="I179" s="11">
        <f>I16+I59+I67+I81+I113+I151+I164+I171+I141</f>
        <v>6779.6</v>
      </c>
      <c r="J179" s="42">
        <f t="shared" si="30"/>
        <v>84.894626779699209</v>
      </c>
    </row>
    <row r="180" spans="1:10" x14ac:dyDescent="0.25">
      <c r="I180" s="35"/>
    </row>
  </sheetData>
  <mergeCells count="7">
    <mergeCell ref="G12:I12"/>
    <mergeCell ref="A179:B179"/>
    <mergeCell ref="E1:I1"/>
    <mergeCell ref="B4:G4"/>
    <mergeCell ref="H5:I5"/>
    <mergeCell ref="G6:I6"/>
    <mergeCell ref="A10:F10"/>
  </mergeCells>
  <pageMargins left="0.70866141732283472" right="0.70866141732283472" top="0.74803149606299213" bottom="0.74803149606299213" header="0.31496062992125984" footer="0.31496062992125984"/>
  <pageSetup paperSize="9" scale="4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2023-03-16T06:08:59Z</dcterms:modified>
</cp:coreProperties>
</file>